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obkelley\OneDrive - Administrative Office of the U.S. Courts\Action\_Requests for Purchases\CE-3111 Furniture Judge Bloomekatz\"/>
    </mc:Choice>
  </mc:AlternateContent>
  <xr:revisionPtr revIDLastSave="0" documentId="13_ncr:1_{A0F0DC11-6204-4ECA-A8E1-3E83DE2C741A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FURNITURE BID Info" sheetId="2" r:id="rId1"/>
    <sheet name="FABRIC-FRAME" sheetId="4" state="hidden" r:id="rId2"/>
  </sheets>
  <definedNames>
    <definedName name="_xlnm.Print_Area" localSheetId="0">'FURNITURE BID Info'!$A$1:$T$143</definedName>
    <definedName name="_xlnm.Print_Titles" localSheetId="0">'FURNITURE BID Info'!$11:$11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46" i="2" l="1"/>
  <c r="Q41" i="2"/>
  <c r="Q36" i="2"/>
  <c r="T36" i="2" s="1"/>
  <c r="T46" i="2" l="1"/>
  <c r="Q51" i="2"/>
  <c r="T51" i="2" s="1"/>
  <c r="T41" i="2"/>
  <c r="Q83" i="2"/>
  <c r="T83" i="2" s="1"/>
  <c r="Q78" i="2"/>
  <c r="T78" i="2" s="1"/>
  <c r="Q127" i="2" l="1"/>
  <c r="T127" i="2" s="1"/>
  <c r="Q122" i="2"/>
  <c r="T122" i="2" s="1"/>
  <c r="Q119" i="2"/>
  <c r="T119" i="2" s="1"/>
  <c r="Q108" i="2"/>
  <c r="T108" i="2" s="1"/>
  <c r="Q102" i="2"/>
  <c r="T102" i="2" s="1"/>
  <c r="Q95" i="2"/>
  <c r="T95" i="2" s="1"/>
  <c r="Q91" i="2"/>
  <c r="T91" i="2" s="1"/>
  <c r="Q75" i="2"/>
  <c r="T75" i="2" s="1"/>
  <c r="Q72" i="2"/>
  <c r="T72" i="2" s="1"/>
  <c r="Q68" i="2"/>
  <c r="T68" i="2" s="1"/>
  <c r="Q57" i="2"/>
  <c r="T57" i="2" s="1"/>
  <c r="Q99" i="2"/>
  <c r="T99" i="2" s="1"/>
  <c r="Q31" i="2"/>
  <c r="T31" i="2" s="1"/>
  <c r="Q27" i="2"/>
  <c r="T27" i="2" s="1"/>
  <c r="Q24" i="2" l="1"/>
  <c r="T24" i="2" s="1"/>
  <c r="Q114" i="2"/>
  <c r="T114" i="2" s="1"/>
  <c r="Q19" i="2"/>
  <c r="T19" i="2" s="1"/>
  <c r="Q14" i="2"/>
  <c r="T14" i="2" l="1"/>
  <c r="T142" i="2" s="1"/>
  <c r="M8" i="4" l="1"/>
  <c r="N8" i="4"/>
  <c r="L5" i="4"/>
  <c r="L3" i="4"/>
  <c r="O3" i="4" s="1"/>
  <c r="L8" i="4" l="1"/>
  <c r="O5" i="4"/>
  <c r="O8" i="4" s="1"/>
</calcChain>
</file>

<file path=xl/sharedStrings.xml><?xml version="1.0" encoding="utf-8"?>
<sst xmlns="http://schemas.openxmlformats.org/spreadsheetml/2006/main" count="358" uniqueCount="271">
  <si>
    <t>SIXTH CIRCUIT COURT OF APPEALS</t>
  </si>
  <si>
    <t>FURNITURE SCHEDULE</t>
  </si>
  <si>
    <t>Bidding Company Name:</t>
  </si>
  <si>
    <t>One Columbus Center</t>
  </si>
  <si>
    <t>Bidding Company Address:</t>
  </si>
  <si>
    <t>Final Version 8/2/2024</t>
  </si>
  <si>
    <t>Bidding Company Phone:</t>
  </si>
  <si>
    <t>10 W. Broad Street</t>
  </si>
  <si>
    <t>Contact Name:</t>
  </si>
  <si>
    <t>Columbus, OH 43215</t>
  </si>
  <si>
    <t>Contact Email Address:</t>
  </si>
  <si>
    <t>Room</t>
  </si>
  <si>
    <t>Room Name</t>
  </si>
  <si>
    <t>Key</t>
  </si>
  <si>
    <t>Manufacture</t>
  </si>
  <si>
    <t>Description / Link</t>
  </si>
  <si>
    <t>Model #</t>
  </si>
  <si>
    <t>Finish</t>
  </si>
  <si>
    <t>Image</t>
  </si>
  <si>
    <t>GSA SCHEDULE Please list GSA contract schedule</t>
  </si>
  <si>
    <t>OPEN MARKET</t>
  </si>
  <si>
    <t>QUOTED AS SPECIFIED</t>
  </si>
  <si>
    <t>CANNOT BE BID</t>
  </si>
  <si>
    <t>QTY</t>
  </si>
  <si>
    <t>PROJECTED
COST</t>
  </si>
  <si>
    <t>UNIT PRICE</t>
  </si>
  <si>
    <t>EXTENDED COST</t>
  </si>
  <si>
    <t>INSTALL
COSTS</t>
  </si>
  <si>
    <t>FREIGHT
PER MFG.</t>
  </si>
  <si>
    <t>TOTAL PRODUCT, DELIVERED, INSTALLED, FREIGHT, PER QUANTITY</t>
  </si>
  <si>
    <t>C A S E G O O D S</t>
  </si>
  <si>
    <t>Reception</t>
  </si>
  <si>
    <t>C1</t>
  </si>
  <si>
    <t>Bernhardt</t>
  </si>
  <si>
    <t>Payson Buffet   64"W x 19"D x 32"H</t>
  </si>
  <si>
    <t>303134B</t>
  </si>
  <si>
    <t>Metal Pulls: Grey Mist Finish</t>
  </si>
  <si>
    <t>Chambers Manager</t>
  </si>
  <si>
    <t>Sable Brown finish</t>
  </si>
  <si>
    <t>Wood: Sable Brown Finish</t>
  </si>
  <si>
    <t>Ped drawers with soft/self-closing door</t>
  </si>
  <si>
    <t>Plinth base, adjustable glides, anti-tip kit.</t>
  </si>
  <si>
    <t>Bernhardt Payson Buffet</t>
  </si>
  <si>
    <t>A1</t>
  </si>
  <si>
    <t>Birch Lane</t>
  </si>
  <si>
    <t xml:space="preserve">Hemma Framed Mirror </t>
  </si>
  <si>
    <t>SKU: B000629244</t>
  </si>
  <si>
    <t>Mirror:  Glass</t>
  </si>
  <si>
    <t>Mirror:  30H x 20W</t>
  </si>
  <si>
    <t>Frame:  Metal</t>
  </si>
  <si>
    <t>Glass Thickness-Front to Back 5"</t>
  </si>
  <si>
    <t>Overall Product Weight 16 lb</t>
  </si>
  <si>
    <t>Hemma Industrial Accent Mirror &amp; Reviews | Birch Lane</t>
  </si>
  <si>
    <t>Judge's Office</t>
  </si>
  <si>
    <t xml:space="preserve">D1 </t>
  </si>
  <si>
    <t>Arhaus</t>
  </si>
  <si>
    <t xml:space="preserve">Factory Executive Desk  </t>
  </si>
  <si>
    <t>SKU : 55FCTEXDSKKT</t>
  </si>
  <si>
    <t>Natural Wood</t>
  </si>
  <si>
    <t>72"W x 33"D x 30"H</t>
  </si>
  <si>
    <t>Iron hardware</t>
  </si>
  <si>
    <t>Factory Executive Desk – Arhaus</t>
  </si>
  <si>
    <t>C3</t>
  </si>
  <si>
    <t xml:space="preserve">Factory Cabinet </t>
  </si>
  <si>
    <t>SKU : 40FACTORYCAB</t>
  </si>
  <si>
    <t>Standard Finish Options</t>
  </si>
  <si>
    <t xml:space="preserve"> 36"W x 17"D x 80"H</t>
  </si>
  <si>
    <t>Factory Cabinet – Arhaus</t>
  </si>
  <si>
    <t>C4</t>
  </si>
  <si>
    <t>West Elm</t>
  </si>
  <si>
    <t>Barrister Bookshelf</t>
  </si>
  <si>
    <t>SKU: 9886610</t>
  </si>
  <si>
    <t>32"w x 15"d x 82"h</t>
  </si>
  <si>
    <t>Iron and Glass</t>
  </si>
  <si>
    <t>Iron &amp; Glass Tall Barrister Cabinet (32") | West Elm</t>
  </si>
  <si>
    <t>Conference Room</t>
  </si>
  <si>
    <t>C2</t>
  </si>
  <si>
    <t>A.K.A. Credenza Standard Height</t>
  </si>
  <si>
    <t xml:space="preserve">A2S-SCN -T </t>
  </si>
  <si>
    <t>MPL 866</t>
  </si>
  <si>
    <t>Credenza with doors, drawer, and open shelf</t>
  </si>
  <si>
    <t>FL 1/4" Flat Edge</t>
  </si>
  <si>
    <t>Self-pull cabinets and removable back panels for wire management access</t>
  </si>
  <si>
    <t>SF Self Pull</t>
  </si>
  <si>
    <t xml:space="preserve"> 72"W x 23"D x 30"H</t>
  </si>
  <si>
    <t xml:space="preserve">(2) 36"w storage units </t>
  </si>
  <si>
    <t>A.K.A. - Bernhardt Design</t>
  </si>
  <si>
    <t>Veneer top SCN</t>
  </si>
  <si>
    <t>D2</t>
  </si>
  <si>
    <t>OFS</t>
  </si>
  <si>
    <t>Pedestal Table Desk - Left Ped</t>
  </si>
  <si>
    <t>CA-A7236TDLPD-2</t>
  </si>
  <si>
    <t>Finish:  Pecan</t>
  </si>
  <si>
    <t>Clerk's Office</t>
  </si>
  <si>
    <t>Size 72"W x 36"D</t>
  </si>
  <si>
    <t>Chassis, overlay, and drawers matching + 15" Pedestal; Partial Modesty; Finished End Panel</t>
  </si>
  <si>
    <t>Box/Box/File + 1 rt grommet (black) + No lock</t>
  </si>
  <si>
    <t xml:space="preserve">OFS Slate </t>
  </si>
  <si>
    <t>D3</t>
  </si>
  <si>
    <t>Pedestal Table Desk - Right Ped</t>
  </si>
  <si>
    <t>CA-A7236TDRPD-2</t>
  </si>
  <si>
    <t>Finish:  Pecan PCO</t>
  </si>
  <si>
    <t>Box/Box/File + 1 left grommet (black) + No lock</t>
  </si>
  <si>
    <t>Chamber Office</t>
  </si>
  <si>
    <t>C5</t>
  </si>
  <si>
    <t>Slate Bookcase</t>
  </si>
  <si>
    <t>CA-3669BC</t>
  </si>
  <si>
    <t>36"W x 14.5"D x 68.75"H</t>
  </si>
  <si>
    <t>Two fixed and three adjustable shelves</t>
  </si>
  <si>
    <t>T A B L E S</t>
  </si>
  <si>
    <t>T6</t>
  </si>
  <si>
    <t>AGILE Height Adjustable Table to match Judge's desk</t>
  </si>
  <si>
    <t>AH 7030 RT</t>
  </si>
  <si>
    <t>Material</t>
  </si>
  <si>
    <t>V - Veneer</t>
  </si>
  <si>
    <t>Top finish</t>
  </si>
  <si>
    <t>Veneer w/ 2mm matching wood edge</t>
  </si>
  <si>
    <t>EBY - Ebony (eby)</t>
  </si>
  <si>
    <t>Edge</t>
  </si>
  <si>
    <t>DN - Square (2mm wood edge)</t>
  </si>
  <si>
    <t>Edge finish</t>
  </si>
  <si>
    <t>Base</t>
  </si>
  <si>
    <t>CRK - Center electric rectangle - (one kit - two bases)</t>
  </si>
  <si>
    <t>Base foot style</t>
  </si>
  <si>
    <t>FGK - Flat glide</t>
  </si>
  <si>
    <t>Base Finish</t>
  </si>
  <si>
    <t>H7B - Black</t>
  </si>
  <si>
    <t>Control Panel</t>
  </si>
  <si>
    <t>K4S - Standard switch</t>
  </si>
  <si>
    <t>T5</t>
  </si>
  <si>
    <t>Ludlow Gold Pyrite Martini Table</t>
  </si>
  <si>
    <t>20.5"H x 14.5"Dia.</t>
  </si>
  <si>
    <t>Stone tabletop, hand-welded iron base, hand-antiqued finish</t>
  </si>
  <si>
    <t>Ludlow Gold Pyrite Martini Table - Arhaus</t>
  </si>
  <si>
    <t>T4</t>
  </si>
  <si>
    <t>Corey End Table  30"W x 18"D x 22"H</t>
  </si>
  <si>
    <t>35COREYLREND</t>
  </si>
  <si>
    <t>Finish: Loura</t>
  </si>
  <si>
    <t>Swirling mappa burl wood, top and lower surfaces</t>
  </si>
  <si>
    <t>Corey End Table – Arhaus</t>
  </si>
  <si>
    <t>T7</t>
  </si>
  <si>
    <t>RH</t>
  </si>
  <si>
    <t xml:space="preserve">Restoration Hardware Aero Wood Round Table </t>
  </si>
  <si>
    <t>10179246 CWME</t>
  </si>
  <si>
    <t>Finish:  Caramel Walnut Top</t>
  </si>
  <si>
    <t>50"W x 30"H</t>
  </si>
  <si>
    <t>Base:  Cast Iron</t>
  </si>
  <si>
    <t>T8</t>
  </si>
  <si>
    <t>Ethan Allen</t>
  </si>
  <si>
    <t>Hazelton Round table</t>
  </si>
  <si>
    <t>1467335 734</t>
  </si>
  <si>
    <t>Finish: Downtown (734)</t>
  </si>
  <si>
    <t xml:space="preserve"> 60"D x 30"H</t>
  </si>
  <si>
    <t>Fixed top, two-tone finish</t>
  </si>
  <si>
    <t>Indonesian mahogany solids and walnut veneers</t>
  </si>
  <si>
    <t>Hazelton Modern Round Dining Table | Round Table | Ethan Allen</t>
  </si>
  <si>
    <t>T3</t>
  </si>
  <si>
    <t>AGILE Height Adjustable Table 52"w x 30"d</t>
  </si>
  <si>
    <t>AH 5230 RT</t>
  </si>
  <si>
    <t>Veneer Top and Edge: PCO Pecan</t>
  </si>
  <si>
    <t>2mm matching wood edge</t>
  </si>
  <si>
    <t>DN Square</t>
  </si>
  <si>
    <t>TGK - Tubular glide - std</t>
  </si>
  <si>
    <t>Base finish</t>
  </si>
  <si>
    <t>Control panel</t>
  </si>
  <si>
    <t>OFS - Catalog</t>
  </si>
  <si>
    <t>SOFT SEATING</t>
  </si>
  <si>
    <t>Judge's Office/Desk</t>
  </si>
  <si>
    <t>CH4</t>
  </si>
  <si>
    <t>Jagger Dining Side Chair</t>
  </si>
  <si>
    <t>30JAGDWSACH2</t>
  </si>
  <si>
    <t>Fabric:  Cary Linen</t>
  </si>
  <si>
    <t>23 1/4"W x 22 1/2"D x 30 3/4"H</t>
  </si>
  <si>
    <t>Finish:  Black with antique brass</t>
  </si>
  <si>
    <t>Black/Antique Brass</t>
  </si>
  <si>
    <t>Jagger Dining Side Chair - Arhaus</t>
  </si>
  <si>
    <t>S1</t>
  </si>
  <si>
    <t>Parker Sofa</t>
  </si>
  <si>
    <t>Fabric:  Alabaster Performance Basketweave</t>
  </si>
  <si>
    <t>87"w x 39"d x 32"h</t>
  </si>
  <si>
    <t>Legs: Standard</t>
  </si>
  <si>
    <t>West Elm Parker Sofa 87" Long</t>
  </si>
  <si>
    <t>CH5</t>
  </si>
  <si>
    <t>Drake Leather Chair</t>
  </si>
  <si>
    <t>Fabric: Saddle Nut Leather</t>
  </si>
  <si>
    <t xml:space="preserve"> 34"W x 38"D x 33"H</t>
  </si>
  <si>
    <t>Legs: Pecan</t>
  </si>
  <si>
    <t>Drake Leather Chair | West Elm</t>
  </si>
  <si>
    <t>Side Conference Room</t>
  </si>
  <si>
    <t>CH3</t>
  </si>
  <si>
    <t>Kylo Mid-Back Chair</t>
  </si>
  <si>
    <t>Kylo 600K</t>
  </si>
  <si>
    <t>Fabric:  Brisa Leather, Putty 3802-122</t>
  </si>
  <si>
    <t>27 5/8"W x 27 3/4"D x 34 1/4 - 37 1/4"H</t>
  </si>
  <si>
    <t>Finish:  Matte Black Base</t>
  </si>
  <si>
    <t>Seat Height 18 1/2 - 21 1/2"</t>
  </si>
  <si>
    <t>Arm Height: 24 1/2 - 27 1/2"</t>
  </si>
  <si>
    <t>Adjustable Height, Swivel</t>
  </si>
  <si>
    <t>Kylo - Bernhardt Design</t>
  </si>
  <si>
    <t>CH2</t>
  </si>
  <si>
    <r>
      <rPr>
        <sz val="10"/>
        <color rgb="FF000000"/>
        <rFont val="Calibri"/>
        <scheme val="minor"/>
      </rPr>
      <t xml:space="preserve">Kylo </t>
    </r>
    <r>
      <rPr>
        <sz val="10"/>
        <rFont val="Calibri"/>
        <family val="2"/>
        <scheme val="minor"/>
      </rPr>
      <t>High-Back</t>
    </r>
    <r>
      <rPr>
        <sz val="10"/>
        <color rgb="FF000000"/>
        <rFont val="Calibri"/>
        <scheme val="minor"/>
      </rPr>
      <t xml:space="preserve"> Chair</t>
    </r>
  </si>
  <si>
    <t>Kylo 602K</t>
  </si>
  <si>
    <t>27 3/4"W x 27 5/8"D x 38-41"H</t>
  </si>
  <si>
    <t>Finish:  Matte Black</t>
  </si>
  <si>
    <t>CH1</t>
  </si>
  <si>
    <t xml:space="preserve">Oslo Channel Tufted Chair </t>
  </si>
  <si>
    <t>Oslo #12</t>
  </si>
  <si>
    <t>Frame:  Walnut, Option 866</t>
  </si>
  <si>
    <t>28 1/2"W x 28"D x 28 3/4"H</t>
  </si>
  <si>
    <t>Fabric:  Classic Fit - Khaki
#3356-002</t>
  </si>
  <si>
    <t>Lounge, Channel Quilted Pad</t>
  </si>
  <si>
    <t>Seat Height: 15.25, Arm Height: 24.26</t>
  </si>
  <si>
    <t>Oslo - Bernhardt Design</t>
  </si>
  <si>
    <t>S2</t>
  </si>
  <si>
    <t>Jagger Bench</t>
  </si>
  <si>
    <t>30JAGCLNPBCH</t>
  </si>
  <si>
    <t>Fabric:  Cary Linen Classic Weave/Linen/Performance</t>
  </si>
  <si>
    <t xml:space="preserve"> 61"W x 22.5"D x 29.5"H</t>
  </si>
  <si>
    <t>Finish:  Black with Antique Brass</t>
  </si>
  <si>
    <t>Jagger Dining Bench – Arhaus</t>
  </si>
  <si>
    <t>CH6</t>
  </si>
  <si>
    <t xml:space="preserve">Prelude Armless Chair </t>
  </si>
  <si>
    <t>1574 BK</t>
  </si>
  <si>
    <t>Fabric:  Classic Fit - Khaki 3356-002</t>
  </si>
  <si>
    <t xml:space="preserve"> 19"W x 20 7/8"D x 32"H</t>
  </si>
  <si>
    <t>Base:  Powder Coat - Matte Black</t>
  </si>
  <si>
    <t>Seat Height:  18 3/8"</t>
  </si>
  <si>
    <t>Upholstered seat and back</t>
  </si>
  <si>
    <t>Bernhardt Prelude Chair - Armless</t>
  </si>
  <si>
    <t>CH8</t>
  </si>
  <si>
    <t>Herman Miller</t>
  </si>
  <si>
    <t>Aeron Ergonomic Chair</t>
  </si>
  <si>
    <t>AER1</t>
  </si>
  <si>
    <t>Size A, low height range</t>
  </si>
  <si>
    <t>Tilt limiter and seat angle</t>
  </si>
  <si>
    <t>Fully adjustable arms</t>
  </si>
  <si>
    <t>D</t>
  </si>
  <si>
    <t>Non upholsterd arm pads</t>
  </si>
  <si>
    <t xml:space="preserve"> W  Color Black - BK</t>
  </si>
  <si>
    <t>Adjustable lumbar support</t>
  </si>
  <si>
    <t>AJ</t>
  </si>
  <si>
    <t>Frame finish-Graphite</t>
  </si>
  <si>
    <t>G1</t>
  </si>
  <si>
    <t>Base finish - Graphite</t>
  </si>
  <si>
    <t>2 1/2" hard caster, black yoke (for carpet)</t>
  </si>
  <si>
    <t>BB</t>
  </si>
  <si>
    <t>Aeron Chair – Herman Miller Store</t>
  </si>
  <si>
    <t>I N S T A L L A T I O N    &amp;   D E L I V E R Y</t>
  </si>
  <si>
    <t>DELIVERY, Lump Sum by Dealer</t>
  </si>
  <si>
    <t>INSTALLATION, Lump sum by dealer</t>
  </si>
  <si>
    <t>TOTAL</t>
  </si>
  <si>
    <t>Item #</t>
  </si>
  <si>
    <t>VENDOR
FRAME</t>
  </si>
  <si>
    <t>VENDOR 
FABRIC</t>
  </si>
  <si>
    <t>PATTERN
FABRIC</t>
  </si>
  <si>
    <t>COLOR
FABRIC</t>
  </si>
  <si>
    <t xml:space="preserve">COST CEILING </t>
  </si>
  <si>
    <t>INSTALLATION
COSTS</t>
  </si>
  <si>
    <t>FREIGHT PER MFG.</t>
  </si>
  <si>
    <t>CH 02</t>
  </si>
  <si>
    <t>PO 9030</t>
  </si>
  <si>
    <t>Grade C</t>
  </si>
  <si>
    <t>TBD</t>
  </si>
  <si>
    <t>GS-28F-0030U</t>
  </si>
  <si>
    <t>fabric is included in price of chair.</t>
  </si>
  <si>
    <t>SO 06</t>
  </si>
  <si>
    <t>PO9080</t>
  </si>
  <si>
    <t>Total</t>
  </si>
  <si>
    <t xml:space="preserve"> </t>
  </si>
  <si>
    <t>LEAD TIME
in
Weeks</t>
  </si>
  <si>
    <t>Check Appropriately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</si>
</sst>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64" formatCode="&quot;$&quot;#,##0.00"/>
  </numFmts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</font>
    <font>
      <sz val="10"/>
      <color rgb="FF000000"/>
      <name val="Calibri"/>
      <scheme val="minor"/>
    </font>
    <font>
      <sz val="10"/>
      <color theme="1"/>
      <name val="Calibri"/>
      <scheme val="minor"/>
    </font>
    <font>
      <sz val="8"/>
      <name val="Calibri"/>
      <family val="2"/>
      <scheme val="minor"/>
    </font>
    <font>
      <sz val="10"/>
      <color rgb="FF796E65"/>
      <name val="Calibri"/>
      <family val="2"/>
      <scheme val="minor"/>
    </font>
    <font>
      <sz val="9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7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rgb="FFFF0000"/>
      </left>
      <right style="thin">
        <color theme="0" tint="-0.24994659260841701"/>
      </right>
      <top style="medium">
        <color rgb="FFFF0000"/>
      </top>
      <bottom style="medium">
        <color rgb="FFFF0000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rgb="FFFF0000"/>
      </top>
      <bottom style="medium">
        <color rgb="FFFF0000"/>
      </bottom>
      <diagonal/>
    </border>
    <border>
      <left style="thin">
        <color theme="0" tint="-0.24994659260841701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theme="0" tint="-0.34998626667073579"/>
      </right>
      <top/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indexed="64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thin">
        <color indexed="64"/>
      </right>
      <top style="medium">
        <color indexed="64"/>
      </top>
      <bottom/>
      <diagonal/>
    </border>
    <border>
      <left style="thin">
        <color theme="0" tint="-0.34998626667073579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/>
      <diagonal/>
    </border>
    <border>
      <left style="thin">
        <color theme="0" tint="-0.34998626667073579"/>
      </left>
      <right style="medium">
        <color indexed="64"/>
      </right>
      <top/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/>
      <bottom/>
      <diagonal/>
    </border>
    <border>
      <left/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medium">
        <color indexed="64"/>
      </left>
      <right style="thin">
        <color theme="0" tint="-0.34998626667073579"/>
      </right>
      <top/>
      <bottom/>
      <diagonal/>
    </border>
    <border>
      <left style="medium">
        <color indexed="64"/>
      </left>
      <right style="thin">
        <color theme="0" tint="-0.34998626667073579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theme="0" tint="-0.34998626667073579"/>
      </left>
      <right/>
      <top style="medium">
        <color indexed="64"/>
      </top>
      <bottom/>
      <diagonal/>
    </border>
    <border>
      <left/>
      <right style="thin">
        <color theme="0" tint="-0.34998626667073579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ck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ck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ck">
        <color theme="0" tint="-0.34998626667073579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theme="0" tint="-0.34998626667073579"/>
      </right>
      <top style="thin">
        <color auto="1"/>
      </top>
      <bottom style="thin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auto="1"/>
      </top>
      <bottom style="thin">
        <color auto="1"/>
      </bottom>
      <diagonal/>
    </border>
    <border>
      <left/>
      <right style="thin">
        <color theme="0" tint="-0.34998626667073579"/>
      </right>
      <top style="thin">
        <color auto="1"/>
      </top>
      <bottom style="thin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ck">
        <color theme="0" tint="-0.34998626667073579"/>
      </bottom>
      <diagonal/>
    </border>
  </borders>
  <cellStyleXfs count="3">
    <xf numFmtId="0" fontId="0" fillId="0" borderId="0"/>
    <xf numFmtId="0" fontId="9" fillId="0" borderId="0" applyNumberFormat="0" applyFill="0" applyBorder="0" applyAlignment="0" applyProtection="0"/>
    <xf numFmtId="44" fontId="11" fillId="0" borderId="0" applyFont="0" applyFill="0" applyBorder="0" applyAlignment="0" applyProtection="0"/>
  </cellStyleXfs>
  <cellXfs count="417">
    <xf numFmtId="0" fontId="0" fillId="0" borderId="0" xfId="0"/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0" fillId="0" borderId="5" xfId="0" applyBorder="1"/>
    <xf numFmtId="0" fontId="1" fillId="0" borderId="5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42" fontId="1" fillId="0" borderId="5" xfId="0" applyNumberFormat="1" applyFont="1" applyBorder="1" applyAlignment="1">
      <alignment horizontal="center" vertical="center" wrapText="1"/>
    </xf>
    <xf numFmtId="0" fontId="0" fillId="0" borderId="5" xfId="0" applyBorder="1" applyAlignment="1">
      <alignment vertical="center"/>
    </xf>
    <xf numFmtId="0" fontId="0" fillId="4" borderId="5" xfId="0" applyFill="1" applyBorder="1"/>
    <xf numFmtId="44" fontId="0" fillId="4" borderId="5" xfId="0" applyNumberFormat="1" applyFill="1" applyBorder="1"/>
    <xf numFmtId="0" fontId="1" fillId="4" borderId="5" xfId="0" applyFont="1" applyFill="1" applyBorder="1" applyAlignment="1">
      <alignment horizontal="center" vertical="center" wrapText="1"/>
    </xf>
    <xf numFmtId="0" fontId="0" fillId="0" borderId="5" xfId="0" applyFill="1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42" fontId="0" fillId="0" borderId="10" xfId="0" applyNumberFormat="1" applyBorder="1"/>
    <xf numFmtId="42" fontId="0" fillId="0" borderId="11" xfId="0" applyNumberFormat="1" applyBorder="1"/>
    <xf numFmtId="42" fontId="0" fillId="0" borderId="12" xfId="0" applyNumberFormat="1" applyBorder="1"/>
    <xf numFmtId="0" fontId="8" fillId="0" borderId="13" xfId="0" applyFont="1" applyBorder="1" applyAlignment="1">
      <alignment horizontal="center" vertical="center"/>
    </xf>
    <xf numFmtId="0" fontId="10" fillId="0" borderId="5" xfId="0" applyFont="1" applyBorder="1"/>
    <xf numFmtId="0" fontId="3" fillId="0" borderId="0" xfId="0" applyFont="1" applyFill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19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3" fillId="0" borderId="0" xfId="0" applyNumberFormat="1" applyFont="1" applyAlignment="1">
      <alignment horizontal="center" vertical="center"/>
    </xf>
    <xf numFmtId="0" fontId="12" fillId="5" borderId="15" xfId="0" applyFont="1" applyFill="1" applyBorder="1" applyAlignment="1">
      <alignment horizontal="center" vertical="center"/>
    </xf>
    <xf numFmtId="0" fontId="12" fillId="5" borderId="16" xfId="0" applyFont="1" applyFill="1" applyBorder="1" applyAlignment="1">
      <alignment horizontal="center" vertical="center"/>
    </xf>
    <xf numFmtId="0" fontId="12" fillId="5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 wrapText="1"/>
    </xf>
    <xf numFmtId="44" fontId="3" fillId="0" borderId="14" xfId="0" applyNumberFormat="1" applyFont="1" applyFill="1" applyBorder="1" applyAlignment="1">
      <alignment horizontal="center" vertical="center"/>
    </xf>
    <xf numFmtId="44" fontId="3" fillId="0" borderId="0" xfId="0" applyNumberFormat="1" applyFont="1" applyAlignment="1">
      <alignment horizontal="center" vertical="center"/>
    </xf>
    <xf numFmtId="0" fontId="12" fillId="0" borderId="24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2" fillId="0" borderId="31" xfId="0" applyFont="1" applyBorder="1" applyAlignment="1">
      <alignment horizontal="center" vertical="center"/>
    </xf>
    <xf numFmtId="0" fontId="12" fillId="0" borderId="30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0" fontId="12" fillId="0" borderId="24" xfId="0" applyFont="1" applyBorder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3" fillId="0" borderId="14" xfId="0" applyNumberFormat="1" applyFont="1" applyBorder="1" applyAlignment="1">
      <alignment horizontal="center" vertical="center"/>
    </xf>
    <xf numFmtId="0" fontId="3" fillId="3" borderId="14" xfId="0" applyFont="1" applyFill="1" applyBorder="1" applyAlignment="1">
      <alignment horizontal="center" vertical="center" wrapText="1"/>
    </xf>
    <xf numFmtId="0" fontId="3" fillId="0" borderId="44" xfId="0" applyFont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/>
    </xf>
    <xf numFmtId="0" fontId="3" fillId="0" borderId="14" xfId="0" applyNumberFormat="1" applyFont="1" applyFill="1" applyBorder="1" applyAlignment="1">
      <alignment horizontal="center" vertical="center"/>
    </xf>
    <xf numFmtId="164" fontId="3" fillId="0" borderId="14" xfId="0" applyNumberFormat="1" applyFont="1" applyFill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44" fontId="2" fillId="0" borderId="17" xfId="0" applyNumberFormat="1" applyFont="1" applyBorder="1" applyAlignment="1">
      <alignment horizontal="center" vertical="center"/>
    </xf>
    <xf numFmtId="44" fontId="3" fillId="0" borderId="17" xfId="0" applyNumberFormat="1" applyFont="1" applyBorder="1" applyAlignment="1">
      <alignment horizontal="center" vertical="center"/>
    </xf>
    <xf numFmtId="0" fontId="3" fillId="0" borderId="0" xfId="0" applyFont="1" applyBorder="1" applyAlignment="1" applyProtection="1">
      <alignment horizontal="center" vertical="center" wrapText="1"/>
      <protection locked="0"/>
    </xf>
    <xf numFmtId="44" fontId="3" fillId="3" borderId="33" xfId="0" applyNumberFormat="1" applyFont="1" applyFill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44" fontId="3" fillId="0" borderId="25" xfId="0" applyNumberFormat="1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/>
    </xf>
    <xf numFmtId="44" fontId="3" fillId="0" borderId="4" xfId="0" applyNumberFormat="1" applyFont="1" applyBorder="1" applyAlignment="1">
      <alignment horizontal="center" vertical="center"/>
    </xf>
    <xf numFmtId="44" fontId="3" fillId="0" borderId="25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44" fontId="2" fillId="0" borderId="0" xfId="0" applyNumberFormat="1" applyFont="1" applyBorder="1" applyAlignment="1">
      <alignment horizontal="center" vertical="center"/>
    </xf>
    <xf numFmtId="0" fontId="13" fillId="0" borderId="0" xfId="0" applyNumberFormat="1" applyFont="1" applyBorder="1" applyAlignment="1">
      <alignment horizontal="center" vertical="center"/>
    </xf>
    <xf numFmtId="44" fontId="3" fillId="0" borderId="21" xfId="0" applyNumberFormat="1" applyFont="1" applyFill="1" applyBorder="1" applyAlignment="1">
      <alignment horizontal="center" vertical="center"/>
    </xf>
    <xf numFmtId="44" fontId="3" fillId="0" borderId="21" xfId="2" applyFont="1" applyBorder="1" applyAlignment="1">
      <alignment horizontal="center" vertical="center"/>
    </xf>
    <xf numFmtId="164" fontId="3" fillId="0" borderId="21" xfId="2" applyNumberFormat="1" applyFont="1" applyBorder="1" applyAlignment="1">
      <alignment horizontal="center" vertical="center"/>
    </xf>
    <xf numFmtId="164" fontId="2" fillId="3" borderId="21" xfId="0" applyNumberFormat="1" applyFont="1" applyFill="1" applyBorder="1" applyAlignment="1">
      <alignment horizontal="center" vertical="center" wrapText="1"/>
    </xf>
    <xf numFmtId="44" fontId="3" fillId="0" borderId="18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3" fillId="0" borderId="42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 wrapText="1"/>
    </xf>
    <xf numFmtId="0" fontId="2" fillId="0" borderId="38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/>
    </xf>
    <xf numFmtId="0" fontId="9" fillId="0" borderId="25" xfId="1" applyBorder="1" applyAlignment="1">
      <alignment horizontal="center" vertical="center" wrapText="1"/>
    </xf>
    <xf numFmtId="0" fontId="3" fillId="0" borderId="31" xfId="0" applyFont="1" applyBorder="1" applyAlignment="1">
      <alignment horizontal="center" vertical="center"/>
    </xf>
    <xf numFmtId="0" fontId="2" fillId="0" borderId="0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/>
    </xf>
    <xf numFmtId="0" fontId="3" fillId="0" borderId="47" xfId="0" applyFont="1" applyBorder="1" applyAlignment="1">
      <alignment horizontal="center" vertical="center"/>
    </xf>
    <xf numFmtId="44" fontId="3" fillId="0" borderId="26" xfId="0" applyNumberFormat="1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9" fillId="0" borderId="27" xfId="1" applyBorder="1" applyAlignment="1">
      <alignment horizontal="center" vertical="center"/>
    </xf>
    <xf numFmtId="44" fontId="9" fillId="0" borderId="25" xfId="1" applyNumberFormat="1" applyBorder="1" applyAlignment="1">
      <alignment horizontal="center" vertical="center" wrapText="1"/>
    </xf>
    <xf numFmtId="44" fontId="3" fillId="0" borderId="17" xfId="0" applyNumberFormat="1" applyFont="1" applyBorder="1" applyAlignment="1">
      <alignment horizontal="center"/>
    </xf>
    <xf numFmtId="0" fontId="3" fillId="0" borderId="24" xfId="0" applyFont="1" applyFill="1" applyBorder="1" applyAlignment="1">
      <alignment horizontal="center" vertical="center" wrapText="1"/>
    </xf>
    <xf numFmtId="0" fontId="2" fillId="0" borderId="25" xfId="0" applyFont="1" applyBorder="1" applyAlignment="1">
      <alignment horizontal="center" vertical="center" wrapText="1"/>
    </xf>
    <xf numFmtId="44" fontId="3" fillId="0" borderId="25" xfId="0" applyNumberFormat="1" applyFont="1" applyFill="1" applyBorder="1" applyAlignment="1">
      <alignment horizontal="center" vertical="center"/>
    </xf>
    <xf numFmtId="44" fontId="9" fillId="0" borderId="25" xfId="1" applyNumberFormat="1" applyFill="1" applyBorder="1" applyAlignment="1">
      <alignment horizontal="center" vertical="center"/>
    </xf>
    <xf numFmtId="13" fontId="3" fillId="0" borderId="4" xfId="0" applyNumberFormat="1" applyFont="1" applyBorder="1" applyAlignment="1">
      <alignment horizontal="center" vertical="center"/>
    </xf>
    <xf numFmtId="0" fontId="9" fillId="0" borderId="25" xfId="1" applyNumberFormat="1" applyBorder="1" applyAlignment="1">
      <alignment horizontal="center" vertical="center" wrapText="1"/>
    </xf>
    <xf numFmtId="13" fontId="3" fillId="0" borderId="25" xfId="0" applyNumberFormat="1" applyFont="1" applyBorder="1" applyAlignment="1">
      <alignment horizontal="center" vertical="center"/>
    </xf>
    <xf numFmtId="44" fontId="9" fillId="0" borderId="16" xfId="1" applyNumberForma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textRotation="90"/>
    </xf>
    <xf numFmtId="44" fontId="2" fillId="0" borderId="0" xfId="0" applyNumberFormat="1" applyFont="1" applyBorder="1" applyAlignment="1">
      <alignment horizontal="center" vertical="center" textRotation="90"/>
    </xf>
    <xf numFmtId="44" fontId="3" fillId="0" borderId="17" xfId="0" applyNumberFormat="1" applyFont="1" applyBorder="1" applyAlignment="1">
      <alignment horizontal="center" vertical="center" textRotation="90"/>
    </xf>
    <xf numFmtId="0" fontId="3" fillId="0" borderId="0" xfId="0" applyFont="1" applyAlignment="1">
      <alignment horizontal="center" vertical="center" textRotation="90"/>
    </xf>
    <xf numFmtId="44" fontId="3" fillId="2" borderId="23" xfId="0" applyNumberFormat="1" applyFont="1" applyFill="1" applyBorder="1" applyAlignment="1">
      <alignment horizontal="center" vertical="center" wrapText="1"/>
    </xf>
    <xf numFmtId="44" fontId="3" fillId="2" borderId="23" xfId="2" applyFont="1" applyFill="1" applyBorder="1" applyAlignment="1">
      <alignment horizontal="center" vertical="center" wrapText="1"/>
    </xf>
    <xf numFmtId="44" fontId="3" fillId="2" borderId="23" xfId="0" applyNumberFormat="1" applyFont="1" applyFill="1" applyBorder="1" applyAlignment="1">
      <alignment horizontal="center" vertical="center"/>
    </xf>
    <xf numFmtId="44" fontId="3" fillId="2" borderId="36" xfId="2" applyFont="1" applyFill="1" applyBorder="1" applyAlignment="1">
      <alignment horizontal="center" vertical="center" wrapText="1"/>
    </xf>
    <xf numFmtId="44" fontId="3" fillId="2" borderId="37" xfId="2" applyFont="1" applyFill="1" applyBorder="1" applyAlignment="1">
      <alignment horizontal="center" vertical="center" wrapText="1"/>
    </xf>
    <xf numFmtId="44" fontId="3" fillId="2" borderId="45" xfId="2" applyFont="1" applyFill="1" applyBorder="1" applyAlignment="1">
      <alignment horizontal="center" vertical="center" wrapText="1"/>
    </xf>
    <xf numFmtId="164" fontId="3" fillId="2" borderId="37" xfId="2" applyNumberFormat="1" applyFont="1" applyFill="1" applyBorder="1" applyAlignment="1">
      <alignment horizontal="center" vertical="center" wrapText="1"/>
    </xf>
    <xf numFmtId="164" fontId="3" fillId="2" borderId="45" xfId="2" applyNumberFormat="1" applyFont="1" applyFill="1" applyBorder="1" applyAlignment="1">
      <alignment horizontal="center" vertical="center" wrapText="1"/>
    </xf>
    <xf numFmtId="44" fontId="3" fillId="2" borderId="34" xfId="2" applyFont="1" applyFill="1" applyBorder="1" applyAlignment="1">
      <alignment horizontal="center" vertical="center" wrapText="1"/>
    </xf>
    <xf numFmtId="44" fontId="3" fillId="2" borderId="32" xfId="2" applyFont="1" applyFill="1" applyBorder="1" applyAlignment="1">
      <alignment horizontal="center" vertical="center" wrapText="1"/>
    </xf>
    <xf numFmtId="44" fontId="3" fillId="2" borderId="28" xfId="2" applyFont="1" applyFill="1" applyBorder="1" applyAlignment="1">
      <alignment horizontal="center" vertical="center" wrapText="1"/>
    </xf>
    <xf numFmtId="0" fontId="2" fillId="0" borderId="23" xfId="0" applyNumberFormat="1" applyFont="1" applyBorder="1" applyAlignment="1">
      <alignment horizontal="center" vertical="center"/>
    </xf>
    <xf numFmtId="0" fontId="2" fillId="0" borderId="24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23" xfId="0" applyNumberFormat="1" applyFont="1" applyBorder="1" applyAlignment="1">
      <alignment horizontal="center" vertical="center" wrapText="1"/>
    </xf>
    <xf numFmtId="0" fontId="2" fillId="0" borderId="24" xfId="0" applyNumberFormat="1" applyFont="1" applyBorder="1" applyAlignment="1">
      <alignment horizontal="center" vertical="center" wrapText="1"/>
    </xf>
    <xf numFmtId="0" fontId="2" fillId="0" borderId="16" xfId="0" applyNumberFormat="1" applyFont="1" applyBorder="1" applyAlignment="1">
      <alignment horizontal="center" vertical="center" wrapText="1"/>
    </xf>
    <xf numFmtId="44" fontId="3" fillId="0" borderId="17" xfId="0" applyNumberFormat="1" applyFont="1" applyFill="1" applyBorder="1" applyAlignment="1">
      <alignment horizontal="center" vertical="center"/>
    </xf>
    <xf numFmtId="0" fontId="9" fillId="0" borderId="25" xfId="1" applyBorder="1" applyAlignment="1">
      <alignment horizontal="center" vertical="center"/>
    </xf>
    <xf numFmtId="0" fontId="3" fillId="3" borderId="46" xfId="0" applyFont="1" applyFill="1" applyBorder="1" applyAlignment="1">
      <alignment horizontal="center" vertical="center"/>
    </xf>
    <xf numFmtId="44" fontId="9" fillId="0" borderId="30" xfId="1" applyNumberFormat="1" applyFill="1" applyBorder="1" applyAlignment="1">
      <alignment horizontal="center" vertical="center"/>
    </xf>
    <xf numFmtId="0" fontId="3" fillId="3" borderId="46" xfId="0" applyFont="1" applyFill="1" applyBorder="1" applyAlignment="1">
      <alignment horizontal="center" vertical="center" wrapText="1"/>
    </xf>
    <xf numFmtId="0" fontId="3" fillId="3" borderId="49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50" xfId="0" applyFont="1" applyFill="1" applyBorder="1" applyAlignment="1">
      <alignment horizontal="center" vertical="center" wrapText="1"/>
    </xf>
    <xf numFmtId="44" fontId="3" fillId="0" borderId="52" xfId="0" applyNumberFormat="1" applyFont="1" applyBorder="1" applyAlignment="1">
      <alignment horizontal="center" vertical="center"/>
    </xf>
    <xf numFmtId="44" fontId="3" fillId="0" borderId="53" xfId="0" applyNumberFormat="1" applyFont="1" applyBorder="1" applyAlignment="1">
      <alignment horizontal="center" vertical="center"/>
    </xf>
    <xf numFmtId="0" fontId="3" fillId="0" borderId="52" xfId="0" applyFont="1" applyBorder="1" applyAlignment="1">
      <alignment horizontal="center" vertical="center"/>
    </xf>
    <xf numFmtId="0" fontId="3" fillId="0" borderId="54" xfId="0" applyFont="1" applyBorder="1" applyAlignment="1">
      <alignment horizontal="center" vertical="center"/>
    </xf>
    <xf numFmtId="44" fontId="3" fillId="0" borderId="55" xfId="0" applyNumberFormat="1" applyFont="1" applyBorder="1" applyAlignment="1">
      <alignment horizontal="center" vertical="center"/>
    </xf>
    <xf numFmtId="0" fontId="3" fillId="0" borderId="52" xfId="0" applyFont="1" applyBorder="1" applyAlignment="1">
      <alignment horizontal="center" vertical="center" wrapText="1"/>
    </xf>
    <xf numFmtId="0" fontId="3" fillId="0" borderId="55" xfId="0" applyFont="1" applyBorder="1" applyAlignment="1">
      <alignment horizontal="center" vertical="center" wrapText="1"/>
    </xf>
    <xf numFmtId="0" fontId="3" fillId="0" borderId="56" xfId="0" applyFont="1" applyBorder="1" applyAlignment="1">
      <alignment horizontal="center" vertical="center" wrapText="1"/>
    </xf>
    <xf numFmtId="0" fontId="3" fillId="0" borderId="53" xfId="0" applyFont="1" applyBorder="1" applyAlignment="1">
      <alignment horizontal="center" vertical="center" wrapText="1"/>
    </xf>
    <xf numFmtId="0" fontId="3" fillId="0" borderId="56" xfId="0" applyFont="1" applyBorder="1" applyAlignment="1">
      <alignment horizontal="center" vertical="center"/>
    </xf>
    <xf numFmtId="0" fontId="3" fillId="0" borderId="53" xfId="0" applyFont="1" applyBorder="1" applyAlignment="1">
      <alignment horizontal="center" vertical="center"/>
    </xf>
    <xf numFmtId="0" fontId="3" fillId="0" borderId="57" xfId="0" applyFont="1" applyBorder="1" applyAlignment="1">
      <alignment horizontal="center" vertical="center"/>
    </xf>
    <xf numFmtId="0" fontId="3" fillId="3" borderId="47" xfId="0" applyFont="1" applyFill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" fillId="0" borderId="54" xfId="0" applyFont="1" applyBorder="1" applyAlignment="1">
      <alignment horizontal="center" vertical="center" wrapText="1"/>
    </xf>
    <xf numFmtId="44" fontId="3" fillId="0" borderId="52" xfId="0" applyNumberFormat="1" applyFont="1" applyFill="1" applyBorder="1" applyAlignment="1">
      <alignment horizontal="center" vertical="center"/>
    </xf>
    <xf numFmtId="0" fontId="2" fillId="0" borderId="52" xfId="0" applyFont="1" applyBorder="1" applyAlignment="1">
      <alignment horizontal="center" vertical="center" wrapText="1"/>
    </xf>
    <xf numFmtId="0" fontId="2" fillId="0" borderId="53" xfId="0" applyFont="1" applyBorder="1" applyAlignment="1">
      <alignment horizontal="center" vertical="center" wrapText="1"/>
    </xf>
    <xf numFmtId="44" fontId="3" fillId="0" borderId="58" xfId="0" applyNumberFormat="1" applyFont="1" applyFill="1" applyBorder="1" applyAlignment="1">
      <alignment horizontal="center" vertical="center"/>
    </xf>
    <xf numFmtId="44" fontId="3" fillId="0" borderId="53" xfId="0" applyNumberFormat="1" applyFont="1" applyFill="1" applyBorder="1" applyAlignment="1">
      <alignment horizontal="center" vertical="center"/>
    </xf>
    <xf numFmtId="44" fontId="3" fillId="0" borderId="56" xfId="0" applyNumberFormat="1" applyFont="1" applyFill="1" applyBorder="1" applyAlignment="1">
      <alignment horizontal="center" vertical="center"/>
    </xf>
    <xf numFmtId="44" fontId="3" fillId="0" borderId="54" xfId="0" applyNumberFormat="1" applyFont="1" applyBorder="1" applyAlignment="1">
      <alignment horizontal="center" vertical="center"/>
    </xf>
    <xf numFmtId="44" fontId="3" fillId="0" borderId="38" xfId="0" applyNumberFormat="1" applyFont="1" applyBorder="1" applyAlignment="1">
      <alignment horizontal="center" vertical="center"/>
    </xf>
    <xf numFmtId="44" fontId="2" fillId="0" borderId="38" xfId="0" applyNumberFormat="1" applyFont="1" applyBorder="1" applyAlignment="1">
      <alignment horizontal="center" vertical="center"/>
    </xf>
    <xf numFmtId="0" fontId="5" fillId="0" borderId="29" xfId="0" applyFont="1" applyBorder="1" applyAlignment="1" applyProtection="1">
      <alignment horizontal="center" vertical="center" wrapText="1"/>
      <protection locked="0"/>
    </xf>
    <xf numFmtId="0" fontId="5" fillId="0" borderId="45" xfId="0" applyFont="1" applyBorder="1" applyAlignment="1" applyProtection="1">
      <alignment horizontal="center" vertical="center" wrapText="1"/>
      <protection locked="0"/>
    </xf>
    <xf numFmtId="0" fontId="2" fillId="0" borderId="45" xfId="0" applyFont="1" applyBorder="1" applyAlignment="1" applyProtection="1">
      <alignment horizontal="center" vertical="center" wrapText="1"/>
      <protection locked="0"/>
    </xf>
    <xf numFmtId="0" fontId="2" fillId="0" borderId="45" xfId="0" applyNumberFormat="1" applyFont="1" applyBorder="1" applyAlignment="1" applyProtection="1">
      <alignment horizontal="center" vertical="center"/>
      <protection locked="0"/>
    </xf>
    <xf numFmtId="44" fontId="2" fillId="2" borderId="45" xfId="0" applyNumberFormat="1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1" fillId="0" borderId="0" xfId="0" applyFont="1" applyBorder="1" applyAlignment="1" applyProtection="1">
      <alignment horizontal="center" vertical="center"/>
      <protection locked="0"/>
    </xf>
    <xf numFmtId="0" fontId="3" fillId="0" borderId="59" xfId="0" applyFont="1" applyFill="1" applyBorder="1" applyAlignment="1">
      <alignment horizontal="center" vertical="center"/>
    </xf>
    <xf numFmtId="0" fontId="2" fillId="0" borderId="60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textRotation="90"/>
    </xf>
    <xf numFmtId="44" fontId="2" fillId="0" borderId="14" xfId="0" applyNumberFormat="1" applyFont="1" applyBorder="1" applyAlignment="1">
      <alignment horizontal="center" vertical="center"/>
    </xf>
    <xf numFmtId="0" fontId="2" fillId="0" borderId="63" xfId="0" applyFont="1" applyBorder="1" applyAlignment="1">
      <alignment horizontal="center" vertical="center"/>
    </xf>
    <xf numFmtId="14" fontId="4" fillId="0" borderId="0" xfId="0" applyNumberFormat="1" applyFont="1" applyBorder="1" applyAlignment="1" applyProtection="1">
      <alignment horizontal="center" vertical="center"/>
      <protection locked="0"/>
    </xf>
    <xf numFmtId="0" fontId="14" fillId="0" borderId="0" xfId="0" applyNumberFormat="1" applyFont="1" applyFill="1" applyBorder="1" applyAlignment="1">
      <alignment horizontal="center" vertical="center"/>
    </xf>
    <xf numFmtId="0" fontId="15" fillId="0" borderId="0" xfId="1" applyFont="1" applyFill="1" applyBorder="1" applyAlignment="1">
      <alignment horizontal="center" vertical="center"/>
    </xf>
    <xf numFmtId="0" fontId="3" fillId="0" borderId="51" xfId="0" applyFont="1" applyBorder="1" applyAlignment="1">
      <alignment horizontal="center" vertical="center"/>
    </xf>
    <xf numFmtId="0" fontId="3" fillId="0" borderId="59" xfId="0" applyFont="1" applyBorder="1" applyAlignment="1">
      <alignment horizontal="center" vertical="center"/>
    </xf>
    <xf numFmtId="44" fontId="3" fillId="0" borderId="22" xfId="0" applyNumberFormat="1" applyFont="1" applyBorder="1" applyAlignment="1">
      <alignment horizontal="center" vertical="center"/>
    </xf>
    <xf numFmtId="0" fontId="3" fillId="0" borderId="60" xfId="0" applyFont="1" applyBorder="1" applyAlignment="1">
      <alignment horizontal="center" vertical="center"/>
    </xf>
    <xf numFmtId="44" fontId="16" fillId="0" borderId="14" xfId="0" applyNumberFormat="1" applyFont="1" applyBorder="1" applyAlignment="1">
      <alignment horizontal="right" vertical="center"/>
    </xf>
    <xf numFmtId="0" fontId="14" fillId="0" borderId="0" xfId="0" applyFont="1" applyAlignment="1">
      <alignment horizontal="center" vertical="center"/>
    </xf>
    <xf numFmtId="0" fontId="3" fillId="3" borderId="61" xfId="0" applyFont="1" applyFill="1" applyBorder="1" applyAlignment="1">
      <alignment horizontal="center" vertical="center"/>
    </xf>
    <xf numFmtId="44" fontId="3" fillId="3" borderId="61" xfId="0" applyNumberFormat="1" applyFont="1" applyFill="1" applyBorder="1" applyAlignment="1">
      <alignment horizontal="center" vertical="center"/>
    </xf>
    <xf numFmtId="164" fontId="3" fillId="3" borderId="61" xfId="0" applyNumberFormat="1" applyFont="1" applyFill="1" applyBorder="1" applyAlignment="1">
      <alignment horizontal="center" vertical="center"/>
    </xf>
    <xf numFmtId="0" fontId="3" fillId="3" borderId="62" xfId="0" applyFont="1" applyFill="1" applyBorder="1" applyAlignment="1">
      <alignment horizontal="center" vertical="center"/>
    </xf>
    <xf numFmtId="0" fontId="9" fillId="0" borderId="25" xfId="1" applyBorder="1"/>
    <xf numFmtId="0" fontId="9" fillId="0" borderId="25" xfId="1" applyBorder="1" applyAlignment="1">
      <alignment horizontal="center"/>
    </xf>
    <xf numFmtId="0" fontId="6" fillId="0" borderId="0" xfId="0" applyFont="1" applyAlignment="1">
      <alignment horizontal="center"/>
    </xf>
    <xf numFmtId="44" fontId="17" fillId="0" borderId="17" xfId="0" applyNumberFormat="1" applyFont="1" applyBorder="1" applyAlignment="1">
      <alignment horizontal="center" vertical="center"/>
    </xf>
    <xf numFmtId="0" fontId="17" fillId="0" borderId="30" xfId="0" applyFont="1" applyBorder="1" applyAlignment="1">
      <alignment horizontal="center" vertical="center"/>
    </xf>
    <xf numFmtId="0" fontId="17" fillId="0" borderId="25" xfId="0" applyFont="1" applyBorder="1" applyAlignment="1">
      <alignment horizontal="center" vertical="center"/>
    </xf>
    <xf numFmtId="44" fontId="3" fillId="0" borderId="49" xfId="0" applyNumberFormat="1" applyFont="1" applyBorder="1" applyAlignment="1">
      <alignment horizontal="center" vertical="center" wrapText="1"/>
    </xf>
    <xf numFmtId="44" fontId="12" fillId="0" borderId="49" xfId="0" applyNumberFormat="1" applyFont="1" applyBorder="1" applyAlignment="1">
      <alignment horizontal="center" vertical="center" wrapText="1"/>
    </xf>
    <xf numFmtId="44" fontId="9" fillId="0" borderId="25" xfId="1" applyNumberFormat="1" applyBorder="1" applyAlignment="1">
      <alignment horizontal="center"/>
    </xf>
    <xf numFmtId="44" fontId="17" fillId="0" borderId="4" xfId="0" applyNumberFormat="1" applyFont="1" applyBorder="1" applyAlignment="1">
      <alignment horizontal="center" vertical="center"/>
    </xf>
    <xf numFmtId="44" fontId="9" fillId="0" borderId="16" xfId="1" applyNumberFormat="1" applyBorder="1" applyAlignment="1">
      <alignment horizontal="center" vertical="center"/>
    </xf>
    <xf numFmtId="0" fontId="3" fillId="0" borderId="0" xfId="0" applyFont="1" applyAlignment="1">
      <alignment horizontal="center"/>
    </xf>
    <xf numFmtId="44" fontId="17" fillId="0" borderId="17" xfId="0" applyNumberFormat="1" applyFont="1" applyBorder="1" applyAlignment="1">
      <alignment horizontal="center" vertical="center" wrapText="1"/>
    </xf>
    <xf numFmtId="0" fontId="9" fillId="0" borderId="30" xfId="1" applyBorder="1" applyAlignment="1">
      <alignment horizontal="center" vertical="center"/>
    </xf>
    <xf numFmtId="0" fontId="3" fillId="0" borderId="24" xfId="0" applyFont="1" applyFill="1" applyBorder="1" applyAlignment="1">
      <alignment horizontal="center" vertical="center"/>
    </xf>
    <xf numFmtId="0" fontId="3" fillId="0" borderId="38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66" xfId="0" applyFont="1" applyBorder="1" applyAlignment="1">
      <alignment horizontal="center" vertical="center"/>
    </xf>
    <xf numFmtId="0" fontId="2" fillId="0" borderId="30" xfId="0" applyFont="1" applyFill="1" applyBorder="1" applyAlignment="1">
      <alignment horizontal="center" vertical="center"/>
    </xf>
    <xf numFmtId="0" fontId="9" fillId="0" borderId="30" xfId="1" applyBorder="1" applyAlignment="1">
      <alignment horizontal="center" wrapText="1"/>
    </xf>
    <xf numFmtId="0" fontId="6" fillId="0" borderId="23" xfId="0" applyFont="1" applyBorder="1" applyAlignment="1">
      <alignment horizontal="center" vertical="center"/>
    </xf>
    <xf numFmtId="44" fontId="17" fillId="0" borderId="30" xfId="0" applyNumberFormat="1" applyFont="1" applyFill="1" applyBorder="1" applyAlignment="1">
      <alignment horizontal="center" vertical="center"/>
    </xf>
    <xf numFmtId="0" fontId="9" fillId="0" borderId="25" xfId="1" applyBorder="1" applyAlignment="1">
      <alignment horizontal="center" vertical="center" readingOrder="1"/>
    </xf>
    <xf numFmtId="0" fontId="17" fillId="0" borderId="30" xfId="0" applyFont="1" applyBorder="1" applyAlignment="1">
      <alignment horizontal="center" vertical="center" wrapText="1"/>
    </xf>
    <xf numFmtId="0" fontId="17" fillId="0" borderId="17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 wrapText="1"/>
    </xf>
    <xf numFmtId="44" fontId="20" fillId="0" borderId="17" xfId="0" applyNumberFormat="1" applyFont="1" applyBorder="1" applyAlignment="1">
      <alignment horizontal="center" vertical="center" wrapText="1"/>
    </xf>
    <xf numFmtId="0" fontId="3" fillId="0" borderId="67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13" fontId="6" fillId="0" borderId="4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 wrapText="1"/>
    </xf>
    <xf numFmtId="0" fontId="3" fillId="0" borderId="49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44" fontId="6" fillId="0" borderId="17" xfId="0" applyNumberFormat="1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 wrapText="1"/>
    </xf>
    <xf numFmtId="0" fontId="6" fillId="0" borderId="30" xfId="0" applyFont="1" applyBorder="1" applyAlignment="1">
      <alignment horizontal="center" vertical="center"/>
    </xf>
    <xf numFmtId="44" fontId="3" fillId="0" borderId="30" xfId="0" applyNumberFormat="1" applyFont="1" applyBorder="1" applyAlignment="1">
      <alignment horizontal="center" vertical="center" wrapText="1"/>
    </xf>
    <xf numFmtId="44" fontId="3" fillId="0" borderId="24" xfId="0" applyNumberFormat="1" applyFont="1" applyBorder="1" applyAlignment="1">
      <alignment horizontal="center" vertical="center" wrapText="1"/>
    </xf>
    <xf numFmtId="44" fontId="3" fillId="2" borderId="24" xfId="2" applyFont="1" applyFill="1" applyBorder="1" applyAlignment="1">
      <alignment horizontal="center" vertical="center" wrapText="1"/>
    </xf>
    <xf numFmtId="164" fontId="3" fillId="2" borderId="24" xfId="2" applyNumberFormat="1" applyFont="1" applyFill="1" applyBorder="1" applyAlignment="1">
      <alignment horizontal="center" vertical="center" wrapText="1"/>
    </xf>
    <xf numFmtId="0" fontId="2" fillId="0" borderId="16" xfId="0" applyNumberFormat="1" applyFont="1" applyBorder="1" applyAlignment="1">
      <alignment horizontal="center" vertical="center"/>
    </xf>
    <xf numFmtId="44" fontId="3" fillId="0" borderId="30" xfId="0" applyNumberFormat="1" applyFont="1" applyFill="1" applyBorder="1" applyAlignment="1">
      <alignment horizontal="center" vertical="center"/>
    </xf>
    <xf numFmtId="44" fontId="3" fillId="0" borderId="16" xfId="0" applyNumberFormat="1" applyFont="1" applyFill="1" applyBorder="1" applyAlignment="1">
      <alignment horizontal="center" vertical="center"/>
    </xf>
    <xf numFmtId="44" fontId="3" fillId="2" borderId="16" xfId="2" applyFont="1" applyFill="1" applyBorder="1" applyAlignment="1">
      <alignment horizontal="center" vertical="center" wrapText="1"/>
    </xf>
    <xf numFmtId="44" fontId="3" fillId="2" borderId="24" xfId="0" applyNumberFormat="1" applyFont="1" applyFill="1" applyBorder="1" applyAlignment="1">
      <alignment horizontal="center" vertical="center"/>
    </xf>
    <xf numFmtId="44" fontId="3" fillId="2" borderId="16" xfId="0" applyNumberFormat="1" applyFont="1" applyFill="1" applyBorder="1" applyAlignment="1">
      <alignment horizontal="center" vertical="center"/>
    </xf>
    <xf numFmtId="44" fontId="3" fillId="0" borderId="61" xfId="0" applyNumberFormat="1" applyFont="1" applyBorder="1" applyAlignment="1">
      <alignment horizontal="center" vertical="center"/>
    </xf>
    <xf numFmtId="44" fontId="3" fillId="0" borderId="0" xfId="0" applyNumberFormat="1" applyFont="1" applyBorder="1" applyAlignment="1">
      <alignment horizontal="center" vertical="center"/>
    </xf>
    <xf numFmtId="44" fontId="3" fillId="0" borderId="14" xfId="0" applyNumberFormat="1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44" fontId="3" fillId="0" borderId="24" xfId="0" applyNumberFormat="1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 textRotation="90"/>
    </xf>
    <xf numFmtId="0" fontId="3" fillId="0" borderId="24" xfId="0" applyFont="1" applyBorder="1" applyAlignment="1">
      <alignment horizontal="center" vertical="center" textRotation="90"/>
    </xf>
    <xf numFmtId="0" fontId="3" fillId="0" borderId="16" xfId="0" applyFont="1" applyBorder="1" applyAlignment="1">
      <alignment horizontal="center" vertical="center" textRotation="90"/>
    </xf>
    <xf numFmtId="0" fontId="3" fillId="0" borderId="22" xfId="0" applyFont="1" applyBorder="1" applyAlignment="1">
      <alignment horizontal="center" vertical="center"/>
    </xf>
    <xf numFmtId="0" fontId="3" fillId="0" borderId="30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/>
    </xf>
    <xf numFmtId="164" fontId="3" fillId="2" borderId="16" xfId="2" applyNumberFormat="1" applyFont="1" applyFill="1" applyBorder="1" applyAlignment="1">
      <alignment horizontal="center" vertical="center" wrapText="1"/>
    </xf>
    <xf numFmtId="44" fontId="3" fillId="2" borderId="16" xfId="0" applyNumberFormat="1" applyFont="1" applyFill="1" applyBorder="1" applyAlignment="1">
      <alignment horizontal="center" vertical="center" wrapText="1"/>
    </xf>
    <xf numFmtId="44" fontId="3" fillId="0" borderId="17" xfId="0" applyNumberFormat="1" applyFont="1" applyBorder="1" applyAlignment="1">
      <alignment horizontal="center" vertical="center" wrapText="1"/>
    </xf>
    <xf numFmtId="0" fontId="2" fillId="3" borderId="21" xfId="0" applyFont="1" applyFill="1" applyBorder="1" applyAlignment="1">
      <alignment horizontal="center" vertical="center" wrapText="1"/>
    </xf>
    <xf numFmtId="44" fontId="3" fillId="0" borderId="23" xfId="0" applyNumberFormat="1" applyFont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 textRotation="90"/>
    </xf>
    <xf numFmtId="0" fontId="9" fillId="0" borderId="30" xfId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/>
    </xf>
    <xf numFmtId="0" fontId="3" fillId="0" borderId="30" xfId="0" applyFont="1" applyFill="1" applyBorder="1" applyAlignment="1">
      <alignment horizontal="center" vertical="center"/>
    </xf>
    <xf numFmtId="0" fontId="3" fillId="0" borderId="17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/>
    </xf>
    <xf numFmtId="0" fontId="22" fillId="0" borderId="68" xfId="0" applyFont="1" applyBorder="1" applyAlignment="1">
      <alignment horizontal="center" vertical="center"/>
    </xf>
    <xf numFmtId="0" fontId="3" fillId="0" borderId="69" xfId="0" applyFont="1" applyBorder="1" applyAlignment="1">
      <alignment horizontal="center" vertical="center" textRotation="90"/>
    </xf>
    <xf numFmtId="0" fontId="2" fillId="0" borderId="69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top" wrapText="1"/>
    </xf>
    <xf numFmtId="0" fontId="3" fillId="0" borderId="69" xfId="0" applyFont="1" applyBorder="1" applyAlignment="1">
      <alignment horizontal="center" vertical="center"/>
    </xf>
    <xf numFmtId="0" fontId="3" fillId="0" borderId="16" xfId="0" applyFont="1" applyBorder="1" applyAlignment="1">
      <alignment vertical="center"/>
    </xf>
    <xf numFmtId="0" fontId="22" fillId="0" borderId="23" xfId="0" applyFont="1" applyBorder="1" applyAlignment="1">
      <alignment horizontal="center" vertical="top"/>
    </xf>
    <xf numFmtId="44" fontId="6" fillId="0" borderId="17" xfId="0" applyNumberFormat="1" applyFont="1" applyFill="1" applyBorder="1" applyAlignment="1">
      <alignment horizontal="center" vertical="center"/>
    </xf>
    <xf numFmtId="0" fontId="23" fillId="0" borderId="17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18" fillId="0" borderId="38" xfId="0" applyFont="1" applyBorder="1" applyAlignment="1">
      <alignment horizontal="center" vertical="center"/>
    </xf>
    <xf numFmtId="0" fontId="3" fillId="0" borderId="70" xfId="0" applyFont="1" applyBorder="1" applyAlignment="1">
      <alignment horizontal="center" vertical="center"/>
    </xf>
    <xf numFmtId="0" fontId="2" fillId="0" borderId="17" xfId="0" applyFont="1" applyFill="1" applyBorder="1" applyAlignment="1">
      <alignment horizontal="center" vertical="center"/>
    </xf>
    <xf numFmtId="0" fontId="3" fillId="0" borderId="17" xfId="0" applyFont="1" applyBorder="1" applyAlignment="1">
      <alignment horizontal="center" vertical="top" wrapText="1"/>
    </xf>
    <xf numFmtId="0" fontId="2" fillId="0" borderId="18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top" wrapText="1"/>
    </xf>
    <xf numFmtId="0" fontId="3" fillId="0" borderId="4" xfId="0" applyFont="1" applyBorder="1" applyAlignment="1" applyProtection="1">
      <alignment horizontal="center" vertical="center" wrapText="1"/>
      <protection locked="0"/>
    </xf>
    <xf numFmtId="44" fontId="3" fillId="0" borderId="4" xfId="0" applyNumberFormat="1" applyFont="1" applyBorder="1" applyAlignment="1">
      <alignment horizontal="center" vertical="center" wrapText="1"/>
    </xf>
    <xf numFmtId="44" fontId="3" fillId="0" borderId="57" xfId="0" applyNumberFormat="1" applyFont="1" applyBorder="1" applyAlignment="1">
      <alignment horizontal="center" vertical="center"/>
    </xf>
    <xf numFmtId="44" fontId="3" fillId="2" borderId="24" xfId="0" applyNumberFormat="1" applyFont="1" applyFill="1" applyBorder="1" applyAlignment="1">
      <alignment horizontal="center" vertical="center" wrapText="1"/>
    </xf>
    <xf numFmtId="0" fontId="3" fillId="0" borderId="71" xfId="0" applyFont="1" applyFill="1" applyBorder="1" applyAlignment="1">
      <alignment horizontal="center" vertical="center"/>
    </xf>
    <xf numFmtId="44" fontId="3" fillId="0" borderId="72" xfId="0" applyNumberFormat="1" applyFont="1" applyBorder="1" applyAlignment="1">
      <alignment horizontal="center" vertical="center"/>
    </xf>
    <xf numFmtId="44" fontId="3" fillId="0" borderId="73" xfId="0" applyNumberFormat="1" applyFont="1" applyBorder="1" applyAlignment="1">
      <alignment horizontal="center" vertical="center"/>
    </xf>
    <xf numFmtId="44" fontId="3" fillId="0" borderId="74" xfId="0" applyNumberFormat="1" applyFont="1" applyBorder="1" applyAlignment="1">
      <alignment horizontal="center" vertical="center"/>
    </xf>
    <xf numFmtId="0" fontId="12" fillId="0" borderId="73" xfId="0" applyFont="1" applyBorder="1" applyAlignment="1">
      <alignment horizontal="center" vertical="center"/>
    </xf>
    <xf numFmtId="44" fontId="3" fillId="0" borderId="73" xfId="0" applyNumberFormat="1" applyFont="1" applyBorder="1" applyAlignment="1">
      <alignment horizontal="center" vertical="center" wrapText="1"/>
    </xf>
    <xf numFmtId="0" fontId="3" fillId="0" borderId="73" xfId="0" applyFont="1" applyBorder="1" applyAlignment="1">
      <alignment horizontal="center" vertical="center"/>
    </xf>
    <xf numFmtId="0" fontId="12" fillId="0" borderId="74" xfId="0" applyFont="1" applyBorder="1" applyAlignment="1">
      <alignment horizontal="center" vertical="center"/>
    </xf>
    <xf numFmtId="0" fontId="6" fillId="0" borderId="50" xfId="0" applyFont="1" applyBorder="1" applyAlignment="1">
      <alignment horizontal="center"/>
    </xf>
    <xf numFmtId="0" fontId="6" fillId="0" borderId="42" xfId="0" applyFont="1" applyBorder="1" applyAlignment="1">
      <alignment horizontal="center"/>
    </xf>
    <xf numFmtId="44" fontId="3" fillId="2" borderId="24" xfId="0" applyNumberFormat="1" applyFont="1" applyFill="1" applyBorder="1" applyAlignment="1">
      <alignment horizontal="center" vertical="center"/>
    </xf>
    <xf numFmtId="44" fontId="3" fillId="2" borderId="16" xfId="0" applyNumberFormat="1" applyFont="1" applyFill="1" applyBorder="1" applyAlignment="1">
      <alignment horizontal="center" vertical="center"/>
    </xf>
    <xf numFmtId="0" fontId="2" fillId="3" borderId="43" xfId="0" applyFont="1" applyFill="1" applyBorder="1" applyAlignment="1">
      <alignment horizontal="center" vertical="center" wrapText="1"/>
    </xf>
    <xf numFmtId="44" fontId="3" fillId="2" borderId="24" xfId="2" applyFont="1" applyFill="1" applyBorder="1" applyAlignment="1">
      <alignment horizontal="center" vertical="center" wrapText="1"/>
    </xf>
    <xf numFmtId="44" fontId="3" fillId="2" borderId="16" xfId="2" applyFont="1" applyFill="1" applyBorder="1" applyAlignment="1">
      <alignment horizontal="center" vertical="center" wrapText="1"/>
    </xf>
    <xf numFmtId="44" fontId="3" fillId="2" borderId="24" xfId="0" applyNumberFormat="1" applyFont="1" applyFill="1" applyBorder="1" applyAlignment="1">
      <alignment horizontal="center" vertical="center" wrapText="1"/>
    </xf>
    <xf numFmtId="44" fontId="3" fillId="2" borderId="16" xfId="0" applyNumberFormat="1" applyFont="1" applyFill="1" applyBorder="1" applyAlignment="1">
      <alignment horizontal="center" vertical="center" wrapText="1"/>
    </xf>
    <xf numFmtId="0" fontId="6" fillId="3" borderId="61" xfId="0" applyFont="1" applyFill="1" applyBorder="1" applyAlignment="1">
      <alignment horizontal="center" vertical="center"/>
    </xf>
    <xf numFmtId="44" fontId="3" fillId="0" borderId="64" xfId="0" applyNumberFormat="1" applyFont="1" applyBorder="1" applyAlignment="1">
      <alignment horizontal="center" vertical="center"/>
    </xf>
    <xf numFmtId="44" fontId="3" fillId="0" borderId="61" xfId="0" applyNumberFormat="1" applyFont="1" applyBorder="1" applyAlignment="1">
      <alignment horizontal="center" vertical="center"/>
    </xf>
    <xf numFmtId="44" fontId="3" fillId="0" borderId="59" xfId="0" applyNumberFormat="1" applyFont="1" applyBorder="1" applyAlignment="1">
      <alignment horizontal="center" vertical="center"/>
    </xf>
    <xf numFmtId="44" fontId="3" fillId="0" borderId="0" xfId="0" applyNumberFormat="1" applyFont="1" applyBorder="1" applyAlignment="1">
      <alignment horizontal="center" vertical="center"/>
    </xf>
    <xf numFmtId="44" fontId="3" fillId="0" borderId="60" xfId="0" applyNumberFormat="1" applyFont="1" applyBorder="1" applyAlignment="1">
      <alignment horizontal="center" vertical="center"/>
    </xf>
    <xf numFmtId="44" fontId="3" fillId="0" borderId="14" xfId="0" applyNumberFormat="1" applyFont="1" applyBorder="1" applyAlignment="1">
      <alignment horizontal="center" vertical="center"/>
    </xf>
    <xf numFmtId="164" fontId="3" fillId="2" borderId="24" xfId="2" applyNumberFormat="1" applyFont="1" applyFill="1" applyBorder="1" applyAlignment="1">
      <alignment horizontal="center" vertical="center" wrapText="1"/>
    </xf>
    <xf numFmtId="44" fontId="3" fillId="2" borderId="22" xfId="0" applyNumberFormat="1" applyFont="1" applyFill="1" applyBorder="1" applyAlignment="1">
      <alignment horizontal="center" vertical="center"/>
    </xf>
    <xf numFmtId="164" fontId="3" fillId="2" borderId="35" xfId="2" applyNumberFormat="1" applyFont="1" applyFill="1" applyBorder="1" applyAlignment="1">
      <alignment horizontal="center" vertical="center" wrapText="1"/>
    </xf>
    <xf numFmtId="0" fontId="3" fillId="0" borderId="63" xfId="0" applyFont="1" applyFill="1" applyBorder="1" applyAlignment="1">
      <alignment horizontal="center" vertical="center"/>
    </xf>
    <xf numFmtId="44" fontId="2" fillId="5" borderId="43" xfId="2" applyFont="1" applyFill="1" applyBorder="1" applyAlignment="1">
      <alignment horizontal="center" vertical="center"/>
    </xf>
    <xf numFmtId="164" fontId="14" fillId="0" borderId="44" xfId="0" applyNumberFormat="1" applyFont="1" applyBorder="1" applyAlignment="1">
      <alignment horizontal="center" vertical="center"/>
    </xf>
    <xf numFmtId="44" fontId="3" fillId="2" borderId="22" xfId="0" applyNumberFormat="1" applyFont="1" applyFill="1" applyBorder="1" applyAlignment="1">
      <alignment horizontal="center" vertical="center" wrapText="1"/>
    </xf>
    <xf numFmtId="0" fontId="3" fillId="0" borderId="47" xfId="0" applyNumberFormat="1" applyFont="1" applyBorder="1" applyAlignment="1">
      <alignment horizontal="center" vertical="center"/>
    </xf>
    <xf numFmtId="0" fontId="3" fillId="0" borderId="35" xfId="0" applyNumberFormat="1" applyFont="1" applyBorder="1" applyAlignment="1">
      <alignment horizontal="center" vertical="center"/>
    </xf>
    <xf numFmtId="0" fontId="6" fillId="3" borderId="21" xfId="0" applyFont="1" applyFill="1" applyBorder="1" applyAlignment="1">
      <alignment vertical="center"/>
    </xf>
    <xf numFmtId="44" fontId="2" fillId="2" borderId="45" xfId="0" applyNumberFormat="1" applyFont="1" applyFill="1" applyBorder="1" applyAlignment="1">
      <alignment horizontal="center" vertical="center" textRotation="90" wrapText="1"/>
    </xf>
    <xf numFmtId="0" fontId="3" fillId="2" borderId="23" xfId="0" applyFont="1" applyFill="1" applyBorder="1" applyAlignment="1">
      <alignment horizontal="center" vertical="center"/>
    </xf>
    <xf numFmtId="0" fontId="3" fillId="2" borderId="24" xfId="0" applyFont="1" applyFill="1" applyBorder="1" applyAlignment="1">
      <alignment horizontal="center" vertical="center"/>
    </xf>
    <xf numFmtId="0" fontId="3" fillId="2" borderId="69" xfId="0" applyFont="1" applyFill="1" applyBorder="1" applyAlignment="1">
      <alignment horizontal="center" vertical="center"/>
    </xf>
    <xf numFmtId="0" fontId="2" fillId="2" borderId="24" xfId="0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3" fillId="2" borderId="24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44" fontId="16" fillId="5" borderId="65" xfId="0" applyNumberFormat="1" applyFont="1" applyFill="1" applyBorder="1" applyAlignment="1">
      <alignment horizontal="center" vertical="center"/>
    </xf>
    <xf numFmtId="44" fontId="16" fillId="5" borderId="61" xfId="0" applyNumberFormat="1" applyFont="1" applyFill="1" applyBorder="1" applyAlignment="1">
      <alignment horizontal="center" vertical="center"/>
    </xf>
    <xf numFmtId="44" fontId="16" fillId="5" borderId="66" xfId="0" applyNumberFormat="1" applyFont="1" applyFill="1" applyBorder="1" applyAlignment="1">
      <alignment horizontal="center" vertical="center"/>
    </xf>
    <xf numFmtId="164" fontId="0" fillId="5" borderId="39" xfId="0" applyNumberFormat="1" applyFill="1" applyBorder="1" applyAlignment="1">
      <alignment horizontal="center" vertical="center"/>
    </xf>
    <xf numFmtId="44" fontId="16" fillId="5" borderId="47" xfId="0" applyNumberFormat="1" applyFont="1" applyFill="1" applyBorder="1" applyAlignment="1">
      <alignment horizontal="center" vertical="center"/>
    </xf>
    <xf numFmtId="44" fontId="16" fillId="5" borderId="0" xfId="0" applyNumberFormat="1" applyFont="1" applyFill="1" applyBorder="1" applyAlignment="1">
      <alignment horizontal="center" vertical="center"/>
    </xf>
    <xf numFmtId="164" fontId="0" fillId="5" borderId="41" xfId="0" applyNumberFormat="1" applyFill="1" applyBorder="1" applyAlignment="1">
      <alignment horizontal="center" vertical="center"/>
    </xf>
    <xf numFmtId="44" fontId="3" fillId="5" borderId="23" xfId="2" applyFont="1" applyFill="1" applyBorder="1" applyAlignment="1">
      <alignment horizontal="center" vertical="center" wrapText="1"/>
    </xf>
    <xf numFmtId="44" fontId="3" fillId="5" borderId="24" xfId="2" applyFont="1" applyFill="1" applyBorder="1" applyAlignment="1">
      <alignment horizontal="center" vertical="center" wrapText="1"/>
    </xf>
    <xf numFmtId="44" fontId="3" fillId="5" borderId="16" xfId="2" applyFont="1" applyFill="1" applyBorder="1" applyAlignment="1">
      <alignment horizontal="center" vertical="center" wrapText="1"/>
    </xf>
    <xf numFmtId="0" fontId="3" fillId="5" borderId="16" xfId="0" applyFont="1" applyFill="1" applyBorder="1" applyAlignment="1">
      <alignment horizontal="center" vertical="center"/>
    </xf>
    <xf numFmtId="44" fontId="3" fillId="5" borderId="22" xfId="0" applyNumberFormat="1" applyFont="1" applyFill="1" applyBorder="1" applyAlignment="1">
      <alignment horizontal="center" vertical="center" wrapText="1"/>
    </xf>
    <xf numFmtId="44" fontId="3" fillId="5" borderId="66" xfId="0" applyNumberFormat="1" applyFont="1" applyFill="1" applyBorder="1" applyAlignment="1">
      <alignment horizontal="center" vertical="center"/>
    </xf>
    <xf numFmtId="44" fontId="3" fillId="5" borderId="22" xfId="2" applyFont="1" applyFill="1" applyBorder="1" applyAlignment="1">
      <alignment horizontal="center" vertical="center" wrapText="1"/>
    </xf>
    <xf numFmtId="0" fontId="2" fillId="5" borderId="63" xfId="0" applyFont="1" applyFill="1" applyBorder="1" applyAlignment="1">
      <alignment horizontal="center" vertical="center" wrapText="1"/>
    </xf>
    <xf numFmtId="44" fontId="3" fillId="5" borderId="39" xfId="2" applyFont="1" applyFill="1" applyBorder="1" applyAlignment="1">
      <alignment horizontal="center" vertical="center" wrapText="1"/>
    </xf>
    <xf numFmtId="44" fontId="3" fillId="5" borderId="41" xfId="2" applyFont="1" applyFill="1" applyBorder="1" applyAlignment="1">
      <alignment horizontal="center" vertical="center" wrapText="1"/>
    </xf>
    <xf numFmtId="44" fontId="3" fillId="5" borderId="40" xfId="2" applyFont="1" applyFill="1" applyBorder="1" applyAlignment="1">
      <alignment horizontal="center" vertical="center" wrapText="1"/>
    </xf>
    <xf numFmtId="0" fontId="3" fillId="5" borderId="40" xfId="0" applyFont="1" applyFill="1" applyBorder="1" applyAlignment="1">
      <alignment horizontal="center" vertical="center"/>
    </xf>
    <xf numFmtId="44" fontId="3" fillId="5" borderId="39" xfId="0" applyNumberFormat="1" applyFont="1" applyFill="1" applyBorder="1" applyAlignment="1">
      <alignment horizontal="center" vertical="center"/>
    </xf>
    <xf numFmtId="44" fontId="16" fillId="5" borderId="35" xfId="0" applyNumberFormat="1" applyFont="1" applyFill="1" applyBorder="1" applyAlignment="1">
      <alignment horizontal="center" vertical="center"/>
    </xf>
    <xf numFmtId="44" fontId="16" fillId="5" borderId="14" xfId="0" applyNumberFormat="1" applyFont="1" applyFill="1" applyBorder="1" applyAlignment="1">
      <alignment horizontal="center" vertical="center"/>
    </xf>
    <xf numFmtId="44" fontId="16" fillId="5" borderId="40" xfId="0" applyNumberFormat="1" applyFont="1" applyFill="1" applyBorder="1" applyAlignment="1">
      <alignment horizontal="center" vertical="center"/>
    </xf>
    <xf numFmtId="0" fontId="1" fillId="0" borderId="0" xfId="0" applyFont="1" applyBorder="1" applyAlignment="1" applyProtection="1">
      <alignment horizontal="center" vertical="center"/>
    </xf>
    <xf numFmtId="0" fontId="1" fillId="0" borderId="44" xfId="0" applyFont="1" applyBorder="1" applyAlignment="1" applyProtection="1">
      <alignment horizontal="center" vertical="center"/>
    </xf>
    <xf numFmtId="44" fontId="3" fillId="2" borderId="23" xfId="0" applyNumberFormat="1" applyFont="1" applyFill="1" applyBorder="1" applyAlignment="1">
      <alignment horizontal="center" vertical="center"/>
    </xf>
    <xf numFmtId="44" fontId="3" fillId="2" borderId="24" xfId="0" applyNumberFormat="1" applyFont="1" applyFill="1" applyBorder="1" applyAlignment="1">
      <alignment horizontal="center" vertical="center"/>
    </xf>
    <xf numFmtId="0" fontId="3" fillId="0" borderId="69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44" fontId="3" fillId="2" borderId="16" xfId="0" applyNumberFormat="1" applyFont="1" applyFill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44" fontId="3" fillId="0" borderId="23" xfId="0" applyNumberFormat="1" applyFont="1" applyBorder="1" applyAlignment="1">
      <alignment horizontal="center" vertical="center"/>
    </xf>
    <xf numFmtId="44" fontId="3" fillId="0" borderId="24" xfId="0" applyNumberFormat="1" applyFont="1" applyBorder="1" applyAlignment="1">
      <alignment horizontal="center" vertical="center"/>
    </xf>
    <xf numFmtId="44" fontId="3" fillId="0" borderId="16" xfId="0" applyNumberFormat="1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 textRotation="90"/>
    </xf>
    <xf numFmtId="0" fontId="3" fillId="0" borderId="16" xfId="0" applyFont="1" applyBorder="1" applyAlignment="1">
      <alignment horizontal="center" vertical="center" textRotation="90"/>
    </xf>
    <xf numFmtId="0" fontId="3" fillId="0" borderId="23" xfId="0" applyFont="1" applyBorder="1" applyAlignment="1">
      <alignment horizontal="center" vertical="center" textRotation="90"/>
    </xf>
    <xf numFmtId="0" fontId="2" fillId="3" borderId="51" xfId="0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textRotation="90"/>
    </xf>
    <xf numFmtId="0" fontId="3" fillId="2" borderId="23" xfId="0" applyFont="1" applyFill="1" applyBorder="1" applyAlignment="1">
      <alignment horizontal="center" vertical="center"/>
    </xf>
    <xf numFmtId="0" fontId="3" fillId="2" borderId="24" xfId="0" applyFont="1" applyFill="1" applyBorder="1" applyAlignment="1">
      <alignment horizontal="center" vertical="center"/>
    </xf>
    <xf numFmtId="0" fontId="3" fillId="0" borderId="23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left" vertical="center"/>
      <protection locked="0"/>
    </xf>
    <xf numFmtId="44" fontId="3" fillId="0" borderId="23" xfId="0" applyNumberFormat="1" applyFont="1" applyBorder="1" applyAlignment="1">
      <alignment horizontal="center" vertical="center" textRotation="90" wrapText="1"/>
    </xf>
    <xf numFmtId="44" fontId="3" fillId="0" borderId="24" xfId="0" applyNumberFormat="1" applyFont="1" applyBorder="1" applyAlignment="1">
      <alignment horizontal="center" vertical="center" textRotation="90" wrapText="1"/>
    </xf>
    <xf numFmtId="44" fontId="3" fillId="0" borderId="16" xfId="0" applyNumberFormat="1" applyFont="1" applyBorder="1" applyAlignment="1">
      <alignment horizontal="center" vertical="center" textRotation="90" wrapText="1"/>
    </xf>
    <xf numFmtId="0" fontId="2" fillId="3" borderId="20" xfId="0" applyFont="1" applyFill="1" applyBorder="1" applyAlignment="1">
      <alignment horizontal="center" vertical="center" wrapText="1"/>
    </xf>
    <xf numFmtId="0" fontId="2" fillId="3" borderId="21" xfId="0" applyFont="1" applyFill="1" applyBorder="1" applyAlignment="1">
      <alignment horizontal="center" vertical="center" wrapText="1"/>
    </xf>
    <xf numFmtId="0" fontId="2" fillId="3" borderId="43" xfId="0" applyFont="1" applyFill="1" applyBorder="1" applyAlignment="1">
      <alignment horizontal="center" vertical="center" wrapText="1"/>
    </xf>
    <xf numFmtId="0" fontId="2" fillId="3" borderId="51" xfId="0" applyFont="1" applyFill="1" applyBorder="1" applyAlignment="1">
      <alignment horizontal="center" vertical="center" wrapText="1"/>
    </xf>
    <xf numFmtId="0" fontId="2" fillId="3" borderId="21" xfId="0" applyFont="1" applyFill="1" applyBorder="1" applyAlignment="1">
      <alignment horizontal="center" vertical="center" textRotation="90" wrapText="1"/>
    </xf>
    <xf numFmtId="0" fontId="14" fillId="0" borderId="0" xfId="0" applyNumberFormat="1" applyFont="1" applyBorder="1" applyAlignment="1" applyProtection="1">
      <alignment horizontal="left" vertical="top"/>
      <protection locked="0"/>
    </xf>
    <xf numFmtId="17" fontId="14" fillId="0" borderId="0" xfId="0" applyNumberFormat="1" applyFont="1" applyBorder="1" applyAlignment="1" applyProtection="1">
      <alignment horizontal="left" vertical="top"/>
      <protection locked="0"/>
    </xf>
    <xf numFmtId="44" fontId="3" fillId="0" borderId="23" xfId="0" applyNumberFormat="1" applyFont="1" applyBorder="1" applyAlignment="1">
      <alignment horizontal="center" vertical="center" wrapText="1"/>
    </xf>
    <xf numFmtId="44" fontId="3" fillId="0" borderId="24" xfId="0" applyNumberFormat="1" applyFont="1" applyBorder="1" applyAlignment="1">
      <alignment horizontal="center" vertical="center" wrapText="1"/>
    </xf>
    <xf numFmtId="44" fontId="3" fillId="0" borderId="16" xfId="0" applyNumberFormat="1" applyFont="1" applyBorder="1" applyAlignment="1">
      <alignment horizontal="center" vertical="center" wrapText="1"/>
    </xf>
    <xf numFmtId="0" fontId="14" fillId="0" borderId="59" xfId="0" applyFont="1" applyBorder="1" applyAlignment="1" applyProtection="1">
      <alignment horizontal="left" vertical="center"/>
      <protection locked="0"/>
    </xf>
    <xf numFmtId="0" fontId="14" fillId="0" borderId="0" xfId="0" applyFont="1" applyBorder="1" applyAlignment="1" applyProtection="1">
      <alignment horizontal="left" vertical="center"/>
      <protection locked="0"/>
    </xf>
    <xf numFmtId="0" fontId="4" fillId="0" borderId="64" xfId="0" applyFont="1" applyBorder="1" applyAlignment="1">
      <alignment horizontal="center" vertical="center"/>
    </xf>
    <xf numFmtId="0" fontId="4" fillId="0" borderId="61" xfId="0" applyFont="1" applyBorder="1" applyAlignment="1">
      <alignment horizontal="center" vertical="center"/>
    </xf>
    <xf numFmtId="0" fontId="4" fillId="0" borderId="61" xfId="0" applyFont="1" applyBorder="1" applyAlignment="1">
      <alignment horizontal="center" vertical="center" textRotation="90"/>
    </xf>
    <xf numFmtId="0" fontId="4" fillId="0" borderId="62" xfId="0" applyFont="1" applyBorder="1" applyAlignment="1">
      <alignment horizontal="center" vertical="center"/>
    </xf>
    <xf numFmtId="0" fontId="4" fillId="2" borderId="59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textRotation="90"/>
    </xf>
    <xf numFmtId="0" fontId="4" fillId="2" borderId="44" xfId="0" applyFont="1" applyFill="1" applyBorder="1" applyAlignment="1">
      <alignment horizontal="center" vertical="center"/>
    </xf>
    <xf numFmtId="0" fontId="4" fillId="0" borderId="0" xfId="0" applyNumberFormat="1" applyFont="1" applyBorder="1" applyAlignment="1" applyProtection="1">
      <alignment horizontal="left" vertical="top"/>
      <protection locked="0"/>
    </xf>
    <xf numFmtId="0" fontId="14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 textRotation="90"/>
    </xf>
    <xf numFmtId="0" fontId="14" fillId="0" borderId="0" xfId="0" applyFont="1" applyBorder="1" applyAlignment="1">
      <alignment horizontal="left" vertical="center"/>
    </xf>
    <xf numFmtId="0" fontId="9" fillId="2" borderId="1" xfId="1" applyFill="1" applyBorder="1" applyAlignment="1" applyProtection="1">
      <alignment horizontal="left" vertical="center"/>
      <protection locked="0"/>
    </xf>
    <xf numFmtId="0" fontId="3" fillId="0" borderId="75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30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/>
    </xf>
    <xf numFmtId="44" fontId="3" fillId="0" borderId="23" xfId="0" applyNumberFormat="1" applyFont="1" applyBorder="1" applyAlignment="1">
      <alignment horizontal="center" vertical="center" textRotation="255" wrapText="1"/>
    </xf>
    <xf numFmtId="44" fontId="3" fillId="0" borderId="24" xfId="0" applyNumberFormat="1" applyFont="1" applyBorder="1" applyAlignment="1">
      <alignment horizontal="center" vertical="center" textRotation="255" wrapText="1"/>
    </xf>
    <xf numFmtId="44" fontId="3" fillId="0" borderId="16" xfId="0" applyNumberFormat="1" applyFont="1" applyBorder="1" applyAlignment="1">
      <alignment horizontal="center" vertical="center" textRotation="255" wrapText="1"/>
    </xf>
    <xf numFmtId="44" fontId="16" fillId="0" borderId="61" xfId="0" applyNumberFormat="1" applyFont="1" applyBorder="1" applyAlignment="1">
      <alignment horizontal="right"/>
    </xf>
    <xf numFmtId="44" fontId="16" fillId="0" borderId="0" xfId="0" applyNumberFormat="1" applyFont="1" applyBorder="1" applyAlignment="1">
      <alignment horizontal="right"/>
    </xf>
    <xf numFmtId="44" fontId="3" fillId="0" borderId="23" xfId="0" applyNumberFormat="1" applyFont="1" applyBorder="1" applyAlignment="1">
      <alignment horizontal="center" vertical="center" textRotation="90"/>
    </xf>
    <xf numFmtId="44" fontId="3" fillId="0" borderId="24" xfId="0" applyNumberFormat="1" applyFont="1" applyBorder="1" applyAlignment="1">
      <alignment horizontal="center" vertical="center" textRotation="90"/>
    </xf>
    <xf numFmtId="44" fontId="3" fillId="0" borderId="16" xfId="0" applyNumberFormat="1" applyFont="1" applyBorder="1" applyAlignment="1">
      <alignment horizontal="center" vertical="center" textRotation="90"/>
    </xf>
    <xf numFmtId="0" fontId="2" fillId="2" borderId="64" xfId="0" applyFont="1" applyFill="1" applyBorder="1" applyAlignment="1">
      <alignment horizontal="center" vertical="top" wrapText="1"/>
    </xf>
    <xf numFmtId="0" fontId="2" fillId="2" borderId="60" xfId="0" applyFont="1" applyFill="1" applyBorder="1" applyAlignment="1">
      <alignment horizontal="center" vertical="top"/>
    </xf>
    <xf numFmtId="0" fontId="2" fillId="2" borderId="62" xfId="0" applyFont="1" applyFill="1" applyBorder="1" applyAlignment="1">
      <alignment horizontal="center" vertical="top"/>
    </xf>
    <xf numFmtId="0" fontId="2" fillId="2" borderId="63" xfId="0" applyFont="1" applyFill="1" applyBorder="1" applyAlignment="1">
      <alignment horizontal="center" vertical="top"/>
    </xf>
  </cellXfs>
  <cellStyles count="3">
    <cellStyle name="Currency" xfId="2" builtinId="4"/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FFFFCC"/>
      <color rgb="FFE7F29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419100</xdr:colOff>
      <xdr:row>13</xdr:row>
      <xdr:rowOff>127000</xdr:rowOff>
    </xdr:from>
    <xdr:to>
      <xdr:col>8</xdr:col>
      <xdr:colOff>1933576</xdr:colOff>
      <xdr:row>17</xdr:row>
      <xdr:rowOff>124122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77C740-B04D-372F-E511-F521787E1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01500" y="3517900"/>
          <a:ext cx="1514476" cy="917871"/>
        </a:xfrm>
        <a:prstGeom prst="rect">
          <a:avLst/>
        </a:prstGeom>
      </xdr:spPr>
    </xdr:pic>
    <xdr:clientData/>
  </xdr:twoCellAnchor>
  <xdr:twoCellAnchor editAs="oneCell">
    <xdr:from>
      <xdr:col>8</xdr:col>
      <xdr:colOff>819150</xdr:colOff>
      <xdr:row>18</xdr:row>
      <xdr:rowOff>82551</xdr:rowOff>
    </xdr:from>
    <xdr:to>
      <xdr:col>8</xdr:col>
      <xdr:colOff>1438877</xdr:colOff>
      <xdr:row>22</xdr:row>
      <xdr:rowOff>173613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C95AEDD2-751A-15C9-DD8C-69E361BB2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401550" y="4705351"/>
          <a:ext cx="619727" cy="891162"/>
        </a:xfrm>
        <a:prstGeom prst="rect">
          <a:avLst/>
        </a:prstGeom>
      </xdr:spPr>
    </xdr:pic>
    <xdr:clientData/>
  </xdr:twoCellAnchor>
  <xdr:twoCellAnchor editAs="oneCell">
    <xdr:from>
      <xdr:col>8</xdr:col>
      <xdr:colOff>266700</xdr:colOff>
      <xdr:row>23</xdr:row>
      <xdr:rowOff>85725</xdr:rowOff>
    </xdr:from>
    <xdr:to>
      <xdr:col>8</xdr:col>
      <xdr:colOff>1771650</xdr:colOff>
      <xdr:row>25</xdr:row>
      <xdr:rowOff>339725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B506EAC7-7090-D71D-A419-C07255C93278}"/>
            </a:ext>
            <a:ext uri="{147F2762-F138-4A5C-976F-8EAC2B608ADB}">
              <a16:predDERef xmlns:a16="http://schemas.microsoft.com/office/drawing/2014/main" pred="{C95AEDD2-751A-15C9-DD8C-69E361BB2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325225" y="6581775"/>
          <a:ext cx="1504950" cy="7239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406400</xdr:colOff>
      <xdr:row>90</xdr:row>
      <xdr:rowOff>92075</xdr:rowOff>
    </xdr:from>
    <xdr:to>
      <xdr:col>8</xdr:col>
      <xdr:colOff>923420</xdr:colOff>
      <xdr:row>93</xdr:row>
      <xdr:rowOff>160877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2BD6F628-1C65-0BDC-424A-52F66AB7A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988800" y="23599775"/>
          <a:ext cx="517020" cy="767303"/>
        </a:xfrm>
        <a:prstGeom prst="rect">
          <a:avLst/>
        </a:prstGeom>
      </xdr:spPr>
    </xdr:pic>
    <xdr:clientData/>
  </xdr:twoCellAnchor>
  <xdr:twoCellAnchor editAs="oneCell">
    <xdr:from>
      <xdr:col>8</xdr:col>
      <xdr:colOff>1301750</xdr:colOff>
      <xdr:row>90</xdr:row>
      <xdr:rowOff>82550</xdr:rowOff>
    </xdr:from>
    <xdr:to>
      <xdr:col>8</xdr:col>
      <xdr:colOff>1908057</xdr:colOff>
      <xdr:row>93</xdr:row>
      <xdr:rowOff>181058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EA051E64-B9BF-1714-5D94-7F1DCB063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884150" y="23590250"/>
          <a:ext cx="606307" cy="790659"/>
        </a:xfrm>
        <a:prstGeom prst="rect">
          <a:avLst/>
        </a:prstGeom>
      </xdr:spPr>
    </xdr:pic>
    <xdr:clientData/>
  </xdr:twoCellAnchor>
  <xdr:twoCellAnchor editAs="oneCell">
    <xdr:from>
      <xdr:col>8</xdr:col>
      <xdr:colOff>285750</xdr:colOff>
      <xdr:row>30</xdr:row>
      <xdr:rowOff>31750</xdr:rowOff>
    </xdr:from>
    <xdr:to>
      <xdr:col>8</xdr:col>
      <xdr:colOff>771525</xdr:colOff>
      <xdr:row>34</xdr:row>
      <xdr:rowOff>257175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69326FB-5CF3-BB43-ED03-05CD8A852CE0}"/>
            </a:ext>
            <a:ext uri="{147F2762-F138-4A5C-976F-8EAC2B608ADB}">
              <a16:predDERef xmlns:a16="http://schemas.microsoft.com/office/drawing/2014/main" pred="{2ECB048A-930E-F505-566F-AAD51EA7B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868150" y="7499350"/>
          <a:ext cx="485775" cy="1019175"/>
        </a:xfrm>
        <a:prstGeom prst="rect">
          <a:avLst/>
        </a:prstGeom>
      </xdr:spPr>
    </xdr:pic>
    <xdr:clientData/>
  </xdr:twoCellAnchor>
  <xdr:twoCellAnchor editAs="oneCell">
    <xdr:from>
      <xdr:col>8</xdr:col>
      <xdr:colOff>1137653</xdr:colOff>
      <xdr:row>31</xdr:row>
      <xdr:rowOff>0</xdr:rowOff>
    </xdr:from>
    <xdr:to>
      <xdr:col>8</xdr:col>
      <xdr:colOff>1865121</xdr:colOff>
      <xdr:row>34</xdr:row>
      <xdr:rowOff>120650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C72542A-63DD-5D5B-C7A5-609E3F5CA521}"/>
            </a:ext>
            <a:ext uri="{147F2762-F138-4A5C-976F-8EAC2B608ADB}">
              <a16:predDERef xmlns:a16="http://schemas.microsoft.com/office/drawing/2014/main" pred="{E69326FB-5CF3-BB43-ED03-05CD8A852C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10492" r="6" b="4746"/>
        <a:stretch/>
      </xdr:blipFill>
      <xdr:spPr>
        <a:xfrm>
          <a:off x="12720053" y="7696200"/>
          <a:ext cx="727468" cy="692150"/>
        </a:xfrm>
        <a:prstGeom prst="rect">
          <a:avLst/>
        </a:prstGeom>
        <a:ln w="57150" cmpd="thickThin">
          <a:solidFill>
            <a:schemeClr val="tx1">
              <a:lumMod val="50000"/>
              <a:lumOff val="50000"/>
            </a:schemeClr>
          </a:solidFill>
          <a:miter lim="800000"/>
        </a:ln>
      </xdr:spPr>
    </xdr:pic>
    <xdr:clientData/>
  </xdr:twoCellAnchor>
  <xdr:twoCellAnchor editAs="oneCell">
    <xdr:from>
      <xdr:col>8</xdr:col>
      <xdr:colOff>222250</xdr:colOff>
      <xdr:row>94</xdr:row>
      <xdr:rowOff>130176</xdr:rowOff>
    </xdr:from>
    <xdr:to>
      <xdr:col>8</xdr:col>
      <xdr:colOff>1657350</xdr:colOff>
      <xdr:row>97</xdr:row>
      <xdr:rowOff>69002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6C72A3F5-C7B5-F775-60A7-111F81DC9E94}"/>
            </a:ext>
            <a:ext uri="{147F2762-F138-4A5C-976F-8EAC2B608ADB}">
              <a16:predDERef xmlns:a16="http://schemas.microsoft.com/office/drawing/2014/main" pred="{1C72542A-63DD-5D5B-C7A5-609E3F5CA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804650" y="23447376"/>
          <a:ext cx="1435100" cy="611926"/>
        </a:xfrm>
        <a:prstGeom prst="rect">
          <a:avLst/>
        </a:prstGeom>
      </xdr:spPr>
    </xdr:pic>
    <xdr:clientData/>
  </xdr:twoCellAnchor>
  <xdr:twoCellAnchor editAs="oneCell">
    <xdr:from>
      <xdr:col>8</xdr:col>
      <xdr:colOff>628650</xdr:colOff>
      <xdr:row>71</xdr:row>
      <xdr:rowOff>53976</xdr:rowOff>
    </xdr:from>
    <xdr:to>
      <xdr:col>8</xdr:col>
      <xdr:colOff>1511300</xdr:colOff>
      <xdr:row>73</xdr:row>
      <xdr:rowOff>292234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FB6EA26E-B660-7067-C7B5-78F98921A5B3}"/>
            </a:ext>
            <a:ext uri="{147F2762-F138-4A5C-976F-8EAC2B608ADB}">
              <a16:predDERef xmlns:a16="http://schemas.microsoft.com/office/drawing/2014/main" pred="{6C72A3F5-C7B5-F775-60A7-111F81DC9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211050" y="17649826"/>
          <a:ext cx="889000" cy="657359"/>
        </a:xfrm>
        <a:prstGeom prst="rect">
          <a:avLst/>
        </a:prstGeom>
      </xdr:spPr>
    </xdr:pic>
    <xdr:clientData/>
  </xdr:twoCellAnchor>
  <xdr:twoCellAnchor editAs="oneCell">
    <xdr:from>
      <xdr:col>8</xdr:col>
      <xdr:colOff>438150</xdr:colOff>
      <xdr:row>77</xdr:row>
      <xdr:rowOff>121845</xdr:rowOff>
    </xdr:from>
    <xdr:to>
      <xdr:col>8</xdr:col>
      <xdr:colOff>1761358</xdr:colOff>
      <xdr:row>81</xdr:row>
      <xdr:rowOff>180473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12B5A615-214B-DC3B-0927-45E31BA4F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20550" y="19190895"/>
          <a:ext cx="1323208" cy="82697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162848</xdr:colOff>
      <xdr:row>101</xdr:row>
      <xdr:rowOff>180975</xdr:rowOff>
    </xdr:from>
    <xdr:to>
      <xdr:col>8</xdr:col>
      <xdr:colOff>826886</xdr:colOff>
      <xdr:row>106</xdr:row>
      <xdr:rowOff>180976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49E7670-BB63-B176-EF50-6461D6AEC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221373" y="36023550"/>
          <a:ext cx="664038" cy="10858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8</xdr:col>
      <xdr:colOff>574675</xdr:colOff>
      <xdr:row>113</xdr:row>
      <xdr:rowOff>136525</xdr:rowOff>
    </xdr:from>
    <xdr:to>
      <xdr:col>8</xdr:col>
      <xdr:colOff>1644650</xdr:colOff>
      <xdr:row>117</xdr:row>
      <xdr:rowOff>47625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872564F-3C42-49B8-9C43-73C1C1FEB577}"/>
            </a:ext>
            <a:ext uri="{147F2762-F138-4A5C-976F-8EAC2B608ADB}">
              <a16:predDERef xmlns:a16="http://schemas.microsoft.com/office/drawing/2014/main" pred="{525D6560-D6E6-42A4-EE94-FAE095C5D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157075" y="28959175"/>
          <a:ext cx="1076325" cy="755650"/>
        </a:xfrm>
        <a:prstGeom prst="rect">
          <a:avLst/>
        </a:prstGeom>
      </xdr:spPr>
    </xdr:pic>
    <xdr:clientData/>
  </xdr:twoCellAnchor>
  <xdr:twoCellAnchor editAs="oneCell">
    <xdr:from>
      <xdr:col>8</xdr:col>
      <xdr:colOff>333375</xdr:colOff>
      <xdr:row>107</xdr:row>
      <xdr:rowOff>114300</xdr:rowOff>
    </xdr:from>
    <xdr:to>
      <xdr:col>8</xdr:col>
      <xdr:colOff>1905000</xdr:colOff>
      <xdr:row>111</xdr:row>
      <xdr:rowOff>161926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83D9A81-BF81-1E39-21B6-C65BB51BF1BA}"/>
            </a:ext>
            <a:ext uri="{147F2762-F138-4A5C-976F-8EAC2B608ADB}">
              <a16:predDERef xmlns:a16="http://schemas.microsoft.com/office/drawing/2014/main" pred="{F872564F-3C42-49B8-9C43-73C1C1FEB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391900" y="35061525"/>
          <a:ext cx="1571625" cy="933450"/>
        </a:xfrm>
        <a:prstGeom prst="rect">
          <a:avLst/>
        </a:prstGeom>
      </xdr:spPr>
    </xdr:pic>
    <xdr:clientData/>
  </xdr:twoCellAnchor>
  <xdr:twoCellAnchor editAs="oneCell">
    <xdr:from>
      <xdr:col>8</xdr:col>
      <xdr:colOff>619125</xdr:colOff>
      <xdr:row>127</xdr:row>
      <xdr:rowOff>85725</xdr:rowOff>
    </xdr:from>
    <xdr:to>
      <xdr:col>8</xdr:col>
      <xdr:colOff>1552575</xdr:colOff>
      <xdr:row>134</xdr:row>
      <xdr:rowOff>19050</xdr:rowOff>
    </xdr:to>
    <xdr:pic>
      <xdr:nvPicPr>
        <xdr:cNvPr id="113" name="Content Placeholder 4" descr="A picture containing seat, furniture, chair, feet&#10;&#10;Description automatically generated">
          <a:extLst>
            <a:ext uri="{FF2B5EF4-FFF2-40B4-BE49-F238E27FC236}">
              <a16:creationId xmlns:a16="http://schemas.microsoft.com/office/drawing/2014/main" id="{0BCE1C80-5C2A-4676-A2E6-CC6748326CFB}"/>
            </a:ext>
            <a:ext uri="{147F2762-F138-4A5C-976F-8EAC2B608ADB}">
              <a16:predDERef xmlns:a16="http://schemas.microsoft.com/office/drawing/2014/main" pred="{421CABC8-DFF8-CA5A-C34D-F631C204FCE7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677650" y="39995475"/>
          <a:ext cx="933450" cy="126682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311150</xdr:colOff>
      <xdr:row>67</xdr:row>
      <xdr:rowOff>38100</xdr:rowOff>
    </xdr:from>
    <xdr:to>
      <xdr:col>8</xdr:col>
      <xdr:colOff>762000</xdr:colOff>
      <xdr:row>70</xdr:row>
      <xdr:rowOff>123919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8FF67D4-1D33-5706-A177-184AC4D9B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893550" y="16802100"/>
          <a:ext cx="450850" cy="682720"/>
        </a:xfrm>
        <a:prstGeom prst="rect">
          <a:avLst/>
        </a:prstGeom>
      </xdr:spPr>
    </xdr:pic>
    <xdr:clientData/>
  </xdr:twoCellAnchor>
  <xdr:twoCellAnchor editAs="oneCell">
    <xdr:from>
      <xdr:col>8</xdr:col>
      <xdr:colOff>1193800</xdr:colOff>
      <xdr:row>67</xdr:row>
      <xdr:rowOff>38100</xdr:rowOff>
    </xdr:from>
    <xdr:to>
      <xdr:col>8</xdr:col>
      <xdr:colOff>1800226</xdr:colOff>
      <xdr:row>70</xdr:row>
      <xdr:rowOff>112530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A3D4341B-F0C6-6665-EE66-84F27FFB8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2776200" y="16802100"/>
          <a:ext cx="606426" cy="671331"/>
        </a:xfrm>
        <a:prstGeom prst="rect">
          <a:avLst/>
        </a:prstGeom>
      </xdr:spPr>
    </xdr:pic>
    <xdr:clientData/>
  </xdr:twoCellAnchor>
  <xdr:twoCellAnchor editAs="oneCell">
    <xdr:from>
      <xdr:col>8</xdr:col>
      <xdr:colOff>584200</xdr:colOff>
      <xdr:row>74</xdr:row>
      <xdr:rowOff>30829</xdr:rowOff>
    </xdr:from>
    <xdr:to>
      <xdr:col>8</xdr:col>
      <xdr:colOff>1679475</xdr:colOff>
      <xdr:row>76</xdr:row>
      <xdr:rowOff>228713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1CE8D6C6-D1E6-A046-55B5-FA1D2663B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2166600" y="18395029"/>
          <a:ext cx="1095275" cy="604284"/>
        </a:xfrm>
        <a:prstGeom prst="rect">
          <a:avLst/>
        </a:prstGeom>
      </xdr:spPr>
    </xdr:pic>
    <xdr:clientData/>
  </xdr:twoCellAnchor>
  <xdr:twoCellAnchor editAs="oneCell">
    <xdr:from>
      <xdr:col>8</xdr:col>
      <xdr:colOff>941764</xdr:colOff>
      <xdr:row>101</xdr:row>
      <xdr:rowOff>38100</xdr:rowOff>
    </xdr:from>
    <xdr:to>
      <xdr:col>8</xdr:col>
      <xdr:colOff>1590587</xdr:colOff>
      <xdr:row>104</xdr:row>
      <xdr:rowOff>47626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14579C53-FB40-DB2E-07FD-725FEAC15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2000289" y="35880675"/>
          <a:ext cx="655173" cy="714375"/>
        </a:xfrm>
        <a:prstGeom prst="rect">
          <a:avLst/>
        </a:prstGeom>
      </xdr:spPr>
    </xdr:pic>
    <xdr:clientData/>
  </xdr:twoCellAnchor>
  <xdr:twoCellAnchor editAs="oneCell">
    <xdr:from>
      <xdr:col>8</xdr:col>
      <xdr:colOff>1400175</xdr:colOff>
      <xdr:row>103</xdr:row>
      <xdr:rowOff>171450</xdr:rowOff>
    </xdr:from>
    <xdr:to>
      <xdr:col>8</xdr:col>
      <xdr:colOff>2038350</xdr:colOff>
      <xdr:row>106</xdr:row>
      <xdr:rowOff>238125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B3B3D978-1599-EC65-953B-A19E000AC74A}"/>
            </a:ext>
            <a:ext uri="{147F2762-F138-4A5C-976F-8EAC2B608ADB}">
              <a16:predDERef xmlns:a16="http://schemas.microsoft.com/office/drawing/2014/main" pred="{14579C53-FB40-DB2E-07FD-725FEAC15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2458700" y="34194750"/>
          <a:ext cx="638175" cy="638175"/>
        </a:xfrm>
        <a:prstGeom prst="rect">
          <a:avLst/>
        </a:prstGeom>
      </xdr:spPr>
    </xdr:pic>
    <xdr:clientData/>
  </xdr:twoCellAnchor>
  <xdr:twoCellAnchor editAs="oneCell">
    <xdr:from>
      <xdr:col>7</xdr:col>
      <xdr:colOff>1867624</xdr:colOff>
      <xdr:row>40</xdr:row>
      <xdr:rowOff>37156</xdr:rowOff>
    </xdr:from>
    <xdr:to>
      <xdr:col>7</xdr:col>
      <xdr:colOff>2381250</xdr:colOff>
      <xdr:row>43</xdr:row>
      <xdr:rowOff>44461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DB2C9EF6-B996-7FBD-64C1-899E9B877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487749" y="11276656"/>
          <a:ext cx="513626" cy="813756"/>
        </a:xfrm>
        <a:prstGeom prst="rect">
          <a:avLst/>
        </a:prstGeom>
      </xdr:spPr>
    </xdr:pic>
    <xdr:clientData/>
  </xdr:twoCellAnchor>
  <xdr:twoCellAnchor editAs="oneCell">
    <xdr:from>
      <xdr:col>8</xdr:col>
      <xdr:colOff>412750</xdr:colOff>
      <xdr:row>118</xdr:row>
      <xdr:rowOff>38100</xdr:rowOff>
    </xdr:from>
    <xdr:to>
      <xdr:col>8</xdr:col>
      <xdr:colOff>1835150</xdr:colOff>
      <xdr:row>120</xdr:row>
      <xdr:rowOff>231776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D4B4C4ED-46D5-2388-82BE-A3BC49038AC3}"/>
            </a:ext>
            <a:ext uri="{147F2762-F138-4A5C-976F-8EAC2B608ADB}">
              <a16:predDERef xmlns:a16="http://schemas.microsoft.com/office/drawing/2014/main" pred="{DB2C9EF6-B996-7FBD-64C1-899E9B877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1995150" y="29965650"/>
          <a:ext cx="1428750" cy="714375"/>
        </a:xfrm>
        <a:prstGeom prst="rect">
          <a:avLst/>
        </a:prstGeom>
      </xdr:spPr>
    </xdr:pic>
    <xdr:clientData/>
  </xdr:twoCellAnchor>
  <xdr:twoCellAnchor editAs="oneCell">
    <xdr:from>
      <xdr:col>8</xdr:col>
      <xdr:colOff>533400</xdr:colOff>
      <xdr:row>121</xdr:row>
      <xdr:rowOff>114300</xdr:rowOff>
    </xdr:from>
    <xdr:to>
      <xdr:col>8</xdr:col>
      <xdr:colOff>1800225</xdr:colOff>
      <xdr:row>125</xdr:row>
      <xdr:rowOff>118245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76B01745-4B0D-182F-A64E-BF0FD12F2AAC}"/>
            </a:ext>
            <a:ext uri="{147F2762-F138-4A5C-976F-8EAC2B608ADB}">
              <a16:predDERef xmlns:a16="http://schemas.microsoft.com/office/drawing/2014/main" pred="{D4B4C4ED-46D5-2388-82BE-A3BC49038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2115800" y="29629100"/>
          <a:ext cx="1266825" cy="759595"/>
        </a:xfrm>
        <a:prstGeom prst="rect">
          <a:avLst/>
        </a:prstGeom>
      </xdr:spPr>
    </xdr:pic>
    <xdr:clientData/>
  </xdr:twoCellAnchor>
  <xdr:twoCellAnchor editAs="oneCell">
    <xdr:from>
      <xdr:col>8</xdr:col>
      <xdr:colOff>730249</xdr:colOff>
      <xdr:row>97</xdr:row>
      <xdr:rowOff>161925</xdr:rowOff>
    </xdr:from>
    <xdr:to>
      <xdr:col>8</xdr:col>
      <xdr:colOff>1628774</xdr:colOff>
      <xdr:row>100</xdr:row>
      <xdr:rowOff>217188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90A7B770-AC8C-3B06-5CD0-8CAF944135B4}"/>
            </a:ext>
            <a:ext uri="{147F2762-F138-4A5C-976F-8EAC2B608ADB}">
              <a16:predDERef xmlns:a16="http://schemas.microsoft.com/office/drawing/2014/main" pred="{76B01745-4B0D-182F-A64E-BF0FD12F2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2312649" y="25333325"/>
          <a:ext cx="898525" cy="753763"/>
        </a:xfrm>
        <a:prstGeom prst="rect">
          <a:avLst/>
        </a:prstGeom>
      </xdr:spPr>
    </xdr:pic>
    <xdr:clientData/>
  </xdr:twoCellAnchor>
  <xdr:twoCellAnchor editAs="oneCell">
    <xdr:from>
      <xdr:col>8</xdr:col>
      <xdr:colOff>996949</xdr:colOff>
      <xdr:row>26</xdr:row>
      <xdr:rowOff>12700</xdr:rowOff>
    </xdr:from>
    <xdr:to>
      <xdr:col>8</xdr:col>
      <xdr:colOff>1372604</xdr:colOff>
      <xdr:row>29</xdr:row>
      <xdr:rowOff>182822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AB92739-0141-4D2D-22C6-753F9D9BA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flipH="1">
          <a:off x="12579349" y="6667500"/>
          <a:ext cx="375655" cy="830522"/>
        </a:xfrm>
        <a:prstGeom prst="rect">
          <a:avLst/>
        </a:prstGeom>
      </xdr:spPr>
    </xdr:pic>
    <xdr:clientData/>
  </xdr:twoCellAnchor>
  <xdr:twoCellAnchor editAs="oneCell">
    <xdr:from>
      <xdr:col>8</xdr:col>
      <xdr:colOff>1445409</xdr:colOff>
      <xdr:row>35</xdr:row>
      <xdr:rowOff>38747</xdr:rowOff>
    </xdr:from>
    <xdr:to>
      <xdr:col>9</xdr:col>
      <xdr:colOff>5567</xdr:colOff>
      <xdr:row>37</xdr:row>
      <xdr:rowOff>210198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80AD39B-6098-CDBB-BA68-655CC396C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5400000">
          <a:off x="13055601" y="8573930"/>
          <a:ext cx="685800" cy="741383"/>
        </a:xfrm>
        <a:prstGeom prst="rect">
          <a:avLst/>
        </a:prstGeom>
      </xdr:spPr>
    </xdr:pic>
    <xdr:clientData/>
  </xdr:twoCellAnchor>
  <xdr:twoCellAnchor editAs="oneCell">
    <xdr:from>
      <xdr:col>8</xdr:col>
      <xdr:colOff>53975</xdr:colOff>
      <xdr:row>35</xdr:row>
      <xdr:rowOff>17499</xdr:rowOff>
    </xdr:from>
    <xdr:to>
      <xdr:col>8</xdr:col>
      <xdr:colOff>933450</xdr:colOff>
      <xdr:row>37</xdr:row>
      <xdr:rowOff>190378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A809524-043F-1948-63F7-50F3B2B62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636375" y="8580474"/>
          <a:ext cx="879475" cy="687228"/>
        </a:xfrm>
        <a:prstGeom prst="rect">
          <a:avLst/>
        </a:prstGeom>
      </xdr:spPr>
    </xdr:pic>
    <xdr:clientData/>
  </xdr:twoCellAnchor>
  <xdr:twoCellAnchor editAs="oneCell">
    <xdr:from>
      <xdr:col>8</xdr:col>
      <xdr:colOff>492125</xdr:colOff>
      <xdr:row>37</xdr:row>
      <xdr:rowOff>76200</xdr:rowOff>
    </xdr:from>
    <xdr:to>
      <xdr:col>8</xdr:col>
      <xdr:colOff>2076249</xdr:colOff>
      <xdr:row>39</xdr:row>
      <xdr:rowOff>209456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DB6DF03-FB78-CB08-D5E3-8CEDC92F2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2074525" y="9153525"/>
          <a:ext cx="1612699" cy="742857"/>
        </a:xfrm>
        <a:prstGeom prst="rect">
          <a:avLst/>
        </a:prstGeom>
      </xdr:spPr>
    </xdr:pic>
    <xdr:clientData/>
  </xdr:twoCellAnchor>
  <xdr:twoCellAnchor editAs="oneCell">
    <xdr:from>
      <xdr:col>8</xdr:col>
      <xdr:colOff>215900</xdr:colOff>
      <xdr:row>45</xdr:row>
      <xdr:rowOff>65156</xdr:rowOff>
    </xdr:from>
    <xdr:to>
      <xdr:col>8</xdr:col>
      <xdr:colOff>1892300</xdr:colOff>
      <xdr:row>49</xdr:row>
      <xdr:rowOff>129834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7B08DCE-050C-A02C-9B73-762BE3D45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1798300" y="11158606"/>
          <a:ext cx="1676400" cy="826678"/>
        </a:xfrm>
        <a:prstGeom prst="rect">
          <a:avLst/>
        </a:prstGeom>
      </xdr:spPr>
    </xdr:pic>
    <xdr:clientData/>
  </xdr:twoCellAnchor>
  <xdr:twoCellAnchor editAs="oneCell">
    <xdr:from>
      <xdr:col>8</xdr:col>
      <xdr:colOff>247650</xdr:colOff>
      <xdr:row>40</xdr:row>
      <xdr:rowOff>151872</xdr:rowOff>
    </xdr:from>
    <xdr:to>
      <xdr:col>8</xdr:col>
      <xdr:colOff>1907431</xdr:colOff>
      <xdr:row>43</xdr:row>
      <xdr:rowOff>173405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AB9FC78-9FE0-DE28-6FED-E6E662976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1830050" y="10070572"/>
          <a:ext cx="1659781" cy="815284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723901</xdr:colOff>
      <xdr:row>50</xdr:row>
      <xdr:rowOff>40861</xdr:rowOff>
    </xdr:from>
    <xdr:to>
      <xdr:col>8</xdr:col>
      <xdr:colOff>1244600</xdr:colOff>
      <xdr:row>53</xdr:row>
      <xdr:rowOff>208860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27BCC686-D693-DD61-3FF0-0AFA0909E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2306301" y="12086811"/>
          <a:ext cx="520699" cy="872848"/>
        </a:xfrm>
        <a:prstGeom prst="rect">
          <a:avLst/>
        </a:prstGeom>
      </xdr:spPr>
    </xdr:pic>
    <xdr:clientData/>
  </xdr:twoCellAnchor>
  <xdr:twoCellAnchor editAs="oneCell">
    <xdr:from>
      <xdr:col>7</xdr:col>
      <xdr:colOff>2444751</xdr:colOff>
      <xdr:row>95</xdr:row>
      <xdr:rowOff>66379</xdr:rowOff>
    </xdr:from>
    <xdr:to>
      <xdr:col>8</xdr:col>
      <xdr:colOff>425450</xdr:colOff>
      <xdr:row>97</xdr:row>
      <xdr:rowOff>171280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95AB743C-D7A2-14AC-0B26-8F7141B64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1474451" y="23656629"/>
          <a:ext cx="533399" cy="504951"/>
        </a:xfrm>
        <a:prstGeom prst="rect">
          <a:avLst/>
        </a:prstGeom>
      </xdr:spPr>
    </xdr:pic>
    <xdr:clientData/>
  </xdr:twoCellAnchor>
  <xdr:twoCellAnchor editAs="oneCell">
    <xdr:from>
      <xdr:col>8</xdr:col>
      <xdr:colOff>1633023</xdr:colOff>
      <xdr:row>94</xdr:row>
      <xdr:rowOff>31750</xdr:rowOff>
    </xdr:from>
    <xdr:to>
      <xdr:col>8</xdr:col>
      <xdr:colOff>2022514</xdr:colOff>
      <xdr:row>97</xdr:row>
      <xdr:rowOff>148626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F91A667D-BEA9-EEE1-5365-A6512F360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3215423" y="23348950"/>
          <a:ext cx="389491" cy="789976"/>
        </a:xfrm>
        <a:prstGeom prst="rect">
          <a:avLst/>
        </a:prstGeom>
      </xdr:spPr>
    </xdr:pic>
    <xdr:clientData/>
  </xdr:twoCellAnchor>
  <xdr:twoCellAnchor editAs="oneCell">
    <xdr:from>
      <xdr:col>8</xdr:col>
      <xdr:colOff>140712</xdr:colOff>
      <xdr:row>82</xdr:row>
      <xdr:rowOff>165101</xdr:rowOff>
    </xdr:from>
    <xdr:to>
      <xdr:col>8</xdr:col>
      <xdr:colOff>1892300</xdr:colOff>
      <xdr:row>88</xdr:row>
      <xdr:rowOff>42742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E13ADC2A-FDF9-1A8F-EB74-FDEBEB4C1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723112" y="19132551"/>
          <a:ext cx="1751588" cy="1268290"/>
        </a:xfrm>
        <a:prstGeom prst="rect">
          <a:avLst/>
        </a:prstGeom>
      </xdr:spPr>
    </xdr:pic>
    <xdr:clientData/>
  </xdr:twoCellAnchor>
  <xdr:twoCellAnchor editAs="oneCell">
    <xdr:from>
      <xdr:col>8</xdr:col>
      <xdr:colOff>317501</xdr:colOff>
      <xdr:row>58</xdr:row>
      <xdr:rowOff>28802</xdr:rowOff>
    </xdr:from>
    <xdr:to>
      <xdr:col>8</xdr:col>
      <xdr:colOff>1816101</xdr:colOff>
      <xdr:row>62</xdr:row>
      <xdr:rowOff>275710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FA46BC7F-47D7-1A52-A0CA-658060826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899901" y="13878152"/>
          <a:ext cx="1498600" cy="10851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ofs.com/typical/t100003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s://www.birchlane.com/wall-decor-mirrors/pdp/hemma-industrial-accent-mirror-b000629244.html" TargetMode="External"/><Relationship Id="rId7" Type="http://schemas.openxmlformats.org/officeDocument/2006/relationships/hyperlink" Target="https://www.arhaus.com/products/jagger-dining-arm-chair?variant=43142428852395" TargetMode="External"/><Relationship Id="rId12" Type="http://schemas.openxmlformats.org/officeDocument/2006/relationships/hyperlink" Target="https://ofs.com/typical/t100003" TargetMode="External"/><Relationship Id="rId2" Type="http://schemas.openxmlformats.org/officeDocument/2006/relationships/hyperlink" Target="https://bernhardtdesign.com/furniture/oslo/" TargetMode="External"/><Relationship Id="rId1" Type="http://schemas.openxmlformats.org/officeDocument/2006/relationships/hyperlink" Target="https://www.bernhardt.com/shop/303134b" TargetMode="External"/><Relationship Id="rId6" Type="http://schemas.openxmlformats.org/officeDocument/2006/relationships/hyperlink" Target="https://rh.com/us/en/catalog/product/product.jsp/prod32050079?swatch=1895000&amp;layout=square" TargetMode="External"/><Relationship Id="rId11" Type="http://schemas.openxmlformats.org/officeDocument/2006/relationships/hyperlink" Target="https://ofs.com/typical/t100003" TargetMode="External"/><Relationship Id="rId5" Type="http://schemas.openxmlformats.org/officeDocument/2006/relationships/hyperlink" Target="https://www.westelm.com/products/parker-sofa-h9914/?catalogId=71&amp;sku=3793745&amp;cm_ven=PLA&amp;cm_cat=MSN&amp;cm_pla=Furniture%20%3E%20Sofas%20%26%20Loveseats&amp;adlclid=6f9e393dfe4a1211cecf5fa35141eb86&amp;cm_ite=3793745_458012941_pla-4577335631673355&amp;msclkid=6f9e393dfe4a1211cecf5fa35141eb86" TargetMode="External"/><Relationship Id="rId10" Type="http://schemas.openxmlformats.org/officeDocument/2006/relationships/hyperlink" Target="https://www.westelm.com/products/drake-leather-chair-h11366/?catalogId=71&amp;sku=707798&amp;cm_ven=PLA&amp;cm_cat=MSN&amp;cm_pla=Furniture%20%3E%20Chairs&amp;adlclid=68a2e6d6c7e318c3e774804871ec1545&amp;cm_ite=707798_458012941_pla-4577335631673226%3Aaud-806414898&amp;msclkid=68a2e6d6c7e318c3e774804871ec1545" TargetMode="External"/><Relationship Id="rId4" Type="http://schemas.openxmlformats.org/officeDocument/2006/relationships/hyperlink" Target="https://www.arhaus.com/products/ludlow-gold-pyrite-martini-table?variant=43275556061355" TargetMode="External"/><Relationship Id="rId9" Type="http://schemas.openxmlformats.org/officeDocument/2006/relationships/hyperlink" Target="https://bernhardtdesign.com/furniture/prelude-guest-metal/" TargetMode="External"/><Relationship Id="rId1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59999389629810485"/>
  </sheetPr>
  <dimension ref="A1:AP142"/>
  <sheetViews>
    <sheetView showGridLines="0" tabSelected="1" topLeftCell="B1" zoomScale="70" zoomScaleNormal="70" workbookViewId="0">
      <selection activeCell="R8" sqref="R8:T8"/>
    </sheetView>
  </sheetViews>
  <sheetFormatPr defaultColWidth="9.28515625" defaultRowHeight="12.75" outlineLevelCol="2" x14ac:dyDescent="0.25"/>
  <cols>
    <col min="1" max="1" width="4.7109375" style="2" hidden="1" customWidth="1" outlineLevel="2"/>
    <col min="2" max="2" width="8.85546875" style="3" customWidth="1" collapsed="1"/>
    <col min="3" max="3" width="15.85546875" style="3" customWidth="1"/>
    <col min="4" max="4" width="5.85546875" style="3" customWidth="1"/>
    <col min="5" max="5" width="12.85546875" style="2" customWidth="1"/>
    <col min="6" max="6" width="54.7109375" style="2" customWidth="1"/>
    <col min="7" max="7" width="21.42578125" style="2" customWidth="1"/>
    <col min="8" max="8" width="36.5703125" style="2" customWidth="1"/>
    <col min="9" max="9" width="31.140625" style="2" customWidth="1"/>
    <col min="10" max="10" width="21.42578125" style="2" customWidth="1"/>
    <col min="11" max="11" width="4.42578125" style="111" customWidth="1"/>
    <col min="12" max="12" width="8.7109375" style="2" customWidth="1"/>
    <col min="13" max="13" width="6.7109375" style="2" customWidth="1"/>
    <col min="14" max="14" width="10.7109375" style="2" customWidth="1"/>
    <col min="15" max="15" width="5.28515625" style="33" customWidth="1"/>
    <col min="16" max="16" width="13" style="40" bestFit="1" customWidth="1"/>
    <col min="17" max="17" width="23.42578125" style="2" customWidth="1"/>
    <col min="18" max="18" width="12.42578125" style="2" customWidth="1"/>
    <col min="19" max="19" width="12.42578125" style="50" customWidth="1"/>
    <col min="20" max="20" width="19.28515625" style="53" customWidth="1"/>
    <col min="21" max="41" width="9.28515625" style="37"/>
    <col min="42" max="16384" width="9.28515625" style="2"/>
  </cols>
  <sheetData>
    <row r="1" spans="1:42" s="1" customFormat="1" ht="20.65" customHeight="1" x14ac:dyDescent="0.25">
      <c r="A1" s="388" t="s">
        <v>0</v>
      </c>
      <c r="B1" s="389"/>
      <c r="C1" s="389"/>
      <c r="D1" s="389"/>
      <c r="E1" s="389"/>
      <c r="F1" s="389"/>
      <c r="G1" s="389"/>
      <c r="H1" s="389"/>
      <c r="I1" s="389"/>
      <c r="J1" s="389"/>
      <c r="K1" s="390"/>
      <c r="L1" s="389"/>
      <c r="M1" s="389"/>
      <c r="N1" s="389"/>
      <c r="O1" s="389"/>
      <c r="P1" s="389"/>
      <c r="Q1" s="389"/>
      <c r="R1" s="389"/>
      <c r="S1" s="389"/>
      <c r="T1" s="391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</row>
    <row r="2" spans="1:42" ht="20.65" customHeight="1" x14ac:dyDescent="0.25">
      <c r="A2" s="392" t="s">
        <v>1</v>
      </c>
      <c r="B2" s="393"/>
      <c r="C2" s="393"/>
      <c r="D2" s="393"/>
      <c r="E2" s="393"/>
      <c r="F2" s="393"/>
      <c r="G2" s="393"/>
      <c r="H2" s="393"/>
      <c r="I2" s="393"/>
      <c r="J2" s="393"/>
      <c r="K2" s="394"/>
      <c r="L2" s="393"/>
      <c r="M2" s="393"/>
      <c r="N2" s="393"/>
      <c r="O2" s="393"/>
      <c r="P2" s="393"/>
      <c r="Q2" s="393"/>
      <c r="R2" s="393"/>
      <c r="S2" s="393"/>
      <c r="T2" s="395"/>
    </row>
    <row r="3" spans="1:42" s="4" customFormat="1" ht="21" x14ac:dyDescent="0.25">
      <c r="A3" s="386" t="s">
        <v>2</v>
      </c>
      <c r="B3" s="387"/>
      <c r="C3" s="387"/>
      <c r="D3" s="387"/>
      <c r="E3" s="372"/>
      <c r="F3" s="372"/>
      <c r="G3" s="170"/>
      <c r="H3" s="170"/>
      <c r="I3" s="170"/>
      <c r="J3" s="257"/>
      <c r="K3" s="258"/>
      <c r="L3" s="257"/>
      <c r="M3" s="257"/>
      <c r="N3" s="257"/>
      <c r="O3" s="179"/>
      <c r="P3" s="396" t="s">
        <v>3</v>
      </c>
      <c r="Q3" s="396"/>
      <c r="R3" s="349"/>
      <c r="S3" s="349"/>
      <c r="T3" s="350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</row>
    <row r="4" spans="1:42" s="4" customFormat="1" ht="21" x14ac:dyDescent="0.25">
      <c r="A4" s="386" t="s">
        <v>4</v>
      </c>
      <c r="B4" s="387"/>
      <c r="C4" s="387"/>
      <c r="D4" s="387"/>
      <c r="E4" s="372"/>
      <c r="F4" s="372"/>
      <c r="G4" s="170"/>
      <c r="H4" s="170"/>
      <c r="I4" s="178" t="s">
        <v>5</v>
      </c>
      <c r="J4" s="397"/>
      <c r="K4" s="398"/>
      <c r="L4" s="397"/>
      <c r="M4" s="397"/>
      <c r="N4" s="397"/>
      <c r="O4" s="397"/>
      <c r="P4" s="399" t="s">
        <v>7</v>
      </c>
      <c r="Q4" s="399"/>
      <c r="R4" s="349"/>
      <c r="S4" s="349"/>
      <c r="T4" s="350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</row>
    <row r="5" spans="1:42" s="4" customFormat="1" ht="15.75" x14ac:dyDescent="0.25">
      <c r="A5" s="386" t="s">
        <v>6</v>
      </c>
      <c r="B5" s="387"/>
      <c r="C5" s="387"/>
      <c r="D5" s="387"/>
      <c r="E5" s="372"/>
      <c r="F5" s="372"/>
      <c r="G5" s="170"/>
      <c r="H5" s="170"/>
      <c r="I5" s="170"/>
      <c r="J5" s="397"/>
      <c r="K5" s="398"/>
      <c r="L5" s="397"/>
      <c r="M5" s="397"/>
      <c r="N5" s="397"/>
      <c r="O5" s="397"/>
      <c r="P5" s="381" t="s">
        <v>9</v>
      </c>
      <c r="Q5" s="381"/>
      <c r="R5" s="349"/>
      <c r="S5" s="349"/>
      <c r="T5" s="350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</row>
    <row r="6" spans="1:42" s="4" customFormat="1" ht="15.75" x14ac:dyDescent="0.25">
      <c r="A6" s="386" t="s">
        <v>8</v>
      </c>
      <c r="B6" s="387"/>
      <c r="C6" s="387"/>
      <c r="D6" s="387"/>
      <c r="E6" s="372"/>
      <c r="F6" s="372"/>
      <c r="G6" s="170"/>
      <c r="H6" s="170"/>
      <c r="I6" s="170"/>
      <c r="J6" s="257"/>
      <c r="K6" s="258"/>
      <c r="L6" s="257"/>
      <c r="M6" s="257"/>
      <c r="N6" s="257"/>
      <c r="O6" s="179"/>
      <c r="R6" s="349"/>
      <c r="S6" s="349"/>
      <c r="T6" s="350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</row>
    <row r="7" spans="1:42" s="4" customFormat="1" ht="15.75" x14ac:dyDescent="0.25">
      <c r="A7" s="386" t="s">
        <v>10</v>
      </c>
      <c r="B7" s="387"/>
      <c r="C7" s="387"/>
      <c r="D7" s="387"/>
      <c r="E7" s="400"/>
      <c r="F7" s="372"/>
      <c r="G7" s="170"/>
      <c r="H7" s="170"/>
      <c r="I7" s="170"/>
      <c r="J7" s="180"/>
      <c r="K7" s="258"/>
      <c r="L7" s="257"/>
      <c r="M7" s="257"/>
      <c r="N7" s="257"/>
      <c r="O7" s="257"/>
      <c r="P7" s="382">
        <v>45536</v>
      </c>
      <c r="Q7" s="381"/>
      <c r="R7" s="349"/>
      <c r="S7" s="349"/>
      <c r="T7" s="350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43"/>
      <c r="AH7" s="43"/>
      <c r="AI7" s="43"/>
      <c r="AJ7" s="43"/>
      <c r="AK7" s="43"/>
      <c r="AL7" s="43"/>
      <c r="AM7" s="43"/>
      <c r="AN7" s="43"/>
      <c r="AO7" s="43"/>
    </row>
    <row r="8" spans="1:42" ht="13.15" customHeight="1" thickBot="1" x14ac:dyDescent="0.3">
      <c r="A8" s="171"/>
      <c r="B8" s="25"/>
      <c r="C8" s="25"/>
      <c r="D8" s="25"/>
      <c r="E8" s="25"/>
      <c r="F8" s="25"/>
      <c r="G8" s="25"/>
      <c r="H8" s="170"/>
      <c r="I8" s="25"/>
      <c r="J8" s="25"/>
      <c r="K8" s="25"/>
      <c r="L8" s="37"/>
      <c r="M8" s="37"/>
      <c r="N8" s="37"/>
      <c r="O8" s="37"/>
      <c r="P8" s="37"/>
      <c r="Q8" s="37"/>
      <c r="R8" s="349"/>
      <c r="S8" s="349"/>
      <c r="T8" s="350"/>
    </row>
    <row r="9" spans="1:42" ht="12.75" customHeight="1" x14ac:dyDescent="0.25">
      <c r="A9" s="171"/>
      <c r="B9" s="25"/>
      <c r="C9" s="25"/>
      <c r="D9" s="25"/>
      <c r="E9" s="25"/>
      <c r="F9" s="25"/>
      <c r="G9" s="25"/>
      <c r="H9" s="25"/>
      <c r="I9" s="25"/>
      <c r="J9" s="25"/>
      <c r="K9" s="25"/>
      <c r="L9" s="413" t="s">
        <v>270</v>
      </c>
      <c r="M9" s="415"/>
      <c r="N9" s="37"/>
      <c r="O9" s="37"/>
      <c r="P9" s="37"/>
      <c r="Q9" s="37"/>
      <c r="R9" s="349"/>
      <c r="S9" s="349"/>
      <c r="T9" s="350"/>
    </row>
    <row r="10" spans="1:42" ht="15.75" customHeight="1" thickBot="1" x14ac:dyDescent="0.3">
      <c r="A10" s="172"/>
      <c r="B10" s="173"/>
      <c r="C10" s="173"/>
      <c r="D10" s="173"/>
      <c r="E10" s="174"/>
      <c r="F10" s="174"/>
      <c r="G10" s="174"/>
      <c r="H10" s="174"/>
      <c r="I10" s="174"/>
      <c r="J10" s="174"/>
      <c r="K10" s="175"/>
      <c r="L10" s="414"/>
      <c r="M10" s="416"/>
      <c r="N10" s="174"/>
      <c r="O10" s="51"/>
      <c r="P10" s="176"/>
      <c r="Q10" s="174"/>
      <c r="R10" s="174"/>
      <c r="S10" s="174"/>
      <c r="T10" s="177"/>
    </row>
    <row r="11" spans="1:42" ht="102" customHeight="1" thickBot="1" x14ac:dyDescent="0.3">
      <c r="A11" s="90"/>
      <c r="B11" s="164" t="s">
        <v>11</v>
      </c>
      <c r="C11" s="165" t="s">
        <v>12</v>
      </c>
      <c r="D11" s="165" t="s">
        <v>13</v>
      </c>
      <c r="E11" s="166" t="s">
        <v>14</v>
      </c>
      <c r="F11" s="166" t="s">
        <v>15</v>
      </c>
      <c r="G11" s="166" t="s">
        <v>16</v>
      </c>
      <c r="H11" s="166" t="s">
        <v>17</v>
      </c>
      <c r="I11" s="166" t="s">
        <v>18</v>
      </c>
      <c r="J11" s="166" t="s">
        <v>268</v>
      </c>
      <c r="K11" s="166" t="s">
        <v>268</v>
      </c>
      <c r="L11" s="318" t="s">
        <v>21</v>
      </c>
      <c r="M11" s="318" t="s">
        <v>22</v>
      </c>
      <c r="N11" s="168" t="s">
        <v>269</v>
      </c>
      <c r="O11" s="167" t="s">
        <v>23</v>
      </c>
      <c r="P11" s="168" t="s">
        <v>25</v>
      </c>
      <c r="Q11" s="167" t="s">
        <v>26</v>
      </c>
      <c r="R11" s="169" t="s">
        <v>27</v>
      </c>
      <c r="S11" s="169" t="s">
        <v>28</v>
      </c>
      <c r="T11" s="340" t="s">
        <v>29</v>
      </c>
    </row>
    <row r="12" spans="1:42" ht="13.5" thickBot="1" x14ac:dyDescent="0.3">
      <c r="A12" s="25"/>
      <c r="B12" s="55"/>
      <c r="C12" s="55"/>
      <c r="D12" s="55"/>
      <c r="E12" s="54"/>
      <c r="F12" s="54"/>
      <c r="G12" s="54"/>
      <c r="H12" s="54"/>
      <c r="I12" s="54"/>
      <c r="J12" s="54"/>
      <c r="K12" s="108"/>
      <c r="L12" s="54"/>
      <c r="M12" s="54"/>
      <c r="N12" s="54"/>
      <c r="O12" s="56"/>
      <c r="P12" s="39"/>
      <c r="Q12" s="54"/>
      <c r="R12" s="54"/>
      <c r="S12" s="57"/>
      <c r="T12" s="311"/>
    </row>
    <row r="13" spans="1:42" s="27" customFormat="1" ht="22.5" customHeight="1" thickBot="1" x14ac:dyDescent="0.3">
      <c r="A13" s="91"/>
      <c r="B13" s="379" t="s">
        <v>30</v>
      </c>
      <c r="C13" s="377"/>
      <c r="D13" s="377"/>
      <c r="E13" s="377"/>
      <c r="F13" s="377"/>
      <c r="G13" s="377"/>
      <c r="H13" s="377"/>
      <c r="I13" s="377"/>
      <c r="J13" s="377"/>
      <c r="K13" s="380"/>
      <c r="L13" s="377"/>
      <c r="M13" s="377"/>
      <c r="N13" s="377"/>
      <c r="O13" s="377"/>
      <c r="P13" s="65"/>
      <c r="Q13" s="376"/>
      <c r="R13" s="377"/>
      <c r="S13" s="377"/>
      <c r="T13" s="378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26"/>
    </row>
    <row r="14" spans="1:42" s="28" customFormat="1" ht="17.25" customHeight="1" x14ac:dyDescent="0.25">
      <c r="A14" s="92"/>
      <c r="B14" s="144"/>
      <c r="C14" s="262" t="s">
        <v>31</v>
      </c>
      <c r="D14" s="58" t="s">
        <v>32</v>
      </c>
      <c r="E14" s="251" t="s">
        <v>33</v>
      </c>
      <c r="F14" s="254" t="s">
        <v>34</v>
      </c>
      <c r="G14" s="207" t="s">
        <v>35</v>
      </c>
      <c r="H14" s="262" t="s">
        <v>36</v>
      </c>
      <c r="I14" s="369"/>
      <c r="J14" s="383"/>
      <c r="K14" s="373"/>
      <c r="L14" s="297"/>
      <c r="M14" s="297"/>
      <c r="N14" s="308"/>
      <c r="O14" s="128">
        <v>2</v>
      </c>
      <c r="P14" s="113">
        <v>1</v>
      </c>
      <c r="Q14" s="333">
        <f>PRODUCT(O14,P14)</f>
        <v>2</v>
      </c>
      <c r="R14" s="113">
        <v>0</v>
      </c>
      <c r="S14" s="113">
        <v>0</v>
      </c>
      <c r="T14" s="341">
        <f>SUM(Q14,R14,S14)</f>
        <v>2</v>
      </c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29"/>
    </row>
    <row r="15" spans="1:42" s="30" customFormat="1" ht="26.25" customHeight="1" x14ac:dyDescent="0.25">
      <c r="A15" s="92"/>
      <c r="B15" s="145"/>
      <c r="C15" s="59" t="s">
        <v>37</v>
      </c>
      <c r="D15" s="60"/>
      <c r="E15" s="60"/>
      <c r="F15" s="104" t="s">
        <v>38</v>
      </c>
      <c r="G15" s="60"/>
      <c r="H15" s="59" t="s">
        <v>39</v>
      </c>
      <c r="I15" s="370"/>
      <c r="J15" s="384"/>
      <c r="K15" s="374"/>
      <c r="L15" s="297"/>
      <c r="M15" s="297"/>
      <c r="N15" s="308"/>
      <c r="O15" s="129"/>
      <c r="P15" s="297"/>
      <c r="Q15" s="334"/>
      <c r="R15" s="297"/>
      <c r="S15" s="308"/>
      <c r="T15" s="342" t="s">
        <v>268</v>
      </c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31"/>
    </row>
    <row r="16" spans="1:42" s="30" customFormat="1" ht="15" customHeight="1" x14ac:dyDescent="0.25">
      <c r="A16" s="92"/>
      <c r="B16" s="146"/>
      <c r="C16" s="250"/>
      <c r="D16" s="263"/>
      <c r="E16" s="263"/>
      <c r="F16" s="263" t="s">
        <v>40</v>
      </c>
      <c r="G16" s="60"/>
      <c r="H16" s="250"/>
      <c r="I16" s="370"/>
      <c r="J16" s="384"/>
      <c r="K16" s="374"/>
      <c r="L16" s="297"/>
      <c r="M16" s="297"/>
      <c r="N16" s="308"/>
      <c r="O16" s="129"/>
      <c r="P16" s="297"/>
      <c r="Q16" s="334"/>
      <c r="R16" s="297"/>
      <c r="S16" s="308"/>
      <c r="T16" s="342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31"/>
    </row>
    <row r="17" spans="1:42" s="30" customFormat="1" ht="15" customHeight="1" x14ac:dyDescent="0.25">
      <c r="A17" s="92"/>
      <c r="B17" s="146"/>
      <c r="C17" s="250"/>
      <c r="D17" s="263"/>
      <c r="E17" s="263"/>
      <c r="F17" s="263" t="s">
        <v>41</v>
      </c>
      <c r="G17" s="60"/>
      <c r="H17" s="250"/>
      <c r="I17" s="370"/>
      <c r="J17" s="384"/>
      <c r="K17" s="374"/>
      <c r="L17" s="297"/>
      <c r="M17" s="297"/>
      <c r="N17" s="308"/>
      <c r="O17" s="129"/>
      <c r="P17" s="297"/>
      <c r="Q17" s="334"/>
      <c r="R17" s="297"/>
      <c r="S17" s="308"/>
      <c r="T17" s="342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31"/>
    </row>
    <row r="18" spans="1:42" s="30" customFormat="1" ht="24" customHeight="1" thickBot="1" x14ac:dyDescent="0.3">
      <c r="A18" s="92"/>
      <c r="B18" s="147"/>
      <c r="C18" s="66"/>
      <c r="D18" s="61"/>
      <c r="E18" s="61"/>
      <c r="F18" s="105" t="s">
        <v>42</v>
      </c>
      <c r="G18" s="106"/>
      <c r="H18" s="66"/>
      <c r="I18" s="371"/>
      <c r="J18" s="385"/>
      <c r="K18" s="375"/>
      <c r="L18" s="297"/>
      <c r="M18" s="297"/>
      <c r="N18" s="308"/>
      <c r="O18" s="130"/>
      <c r="P18" s="298"/>
      <c r="Q18" s="335"/>
      <c r="R18" s="298"/>
      <c r="S18" s="252"/>
      <c r="T18" s="343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31"/>
    </row>
    <row r="19" spans="1:42" s="46" customFormat="1" ht="18" customHeight="1" x14ac:dyDescent="0.25">
      <c r="A19" s="92"/>
      <c r="B19" s="144"/>
      <c r="C19" s="262" t="s">
        <v>31</v>
      </c>
      <c r="D19" s="276" t="s">
        <v>43</v>
      </c>
      <c r="E19" s="251" t="s">
        <v>44</v>
      </c>
      <c r="F19" s="217" t="s">
        <v>45</v>
      </c>
      <c r="G19" s="60" t="s">
        <v>46</v>
      </c>
      <c r="H19" s="262" t="s">
        <v>47</v>
      </c>
      <c r="I19" s="369"/>
      <c r="J19" s="383"/>
      <c r="K19" s="373"/>
      <c r="L19" s="112"/>
      <c r="M19" s="112"/>
      <c r="N19" s="112"/>
      <c r="O19" s="128">
        <v>1</v>
      </c>
      <c r="P19" s="113">
        <v>1</v>
      </c>
      <c r="Q19" s="333">
        <f>PRODUCT(O19,P19)</f>
        <v>1</v>
      </c>
      <c r="R19" s="113">
        <v>0</v>
      </c>
      <c r="S19" s="113">
        <v>0</v>
      </c>
      <c r="T19" s="341">
        <f>SUM(Q19,R19,S19)</f>
        <v>1</v>
      </c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29"/>
    </row>
    <row r="20" spans="1:42" s="30" customFormat="1" ht="15" customHeight="1" x14ac:dyDescent="0.25">
      <c r="A20" s="92"/>
      <c r="B20" s="145"/>
      <c r="C20" s="59"/>
      <c r="D20" s="60"/>
      <c r="E20" s="60"/>
      <c r="F20" s="220" t="s">
        <v>48</v>
      </c>
      <c r="G20" s="60"/>
      <c r="H20" s="59" t="s">
        <v>49</v>
      </c>
      <c r="I20" s="370"/>
      <c r="J20" s="384"/>
      <c r="K20" s="374"/>
      <c r="L20" s="299"/>
      <c r="M20" s="299"/>
      <c r="N20" s="299"/>
      <c r="O20" s="129"/>
      <c r="P20" s="231"/>
      <c r="Q20" s="334"/>
      <c r="R20" s="231"/>
      <c r="S20" s="232"/>
      <c r="T20" s="342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31"/>
    </row>
    <row r="21" spans="1:42" s="30" customFormat="1" ht="15" customHeight="1" x14ac:dyDescent="0.25">
      <c r="A21" s="92"/>
      <c r="B21" s="146"/>
      <c r="C21" s="250"/>
      <c r="D21" s="261"/>
      <c r="E21" s="263"/>
      <c r="F21" s="263" t="s">
        <v>50</v>
      </c>
      <c r="G21" s="60"/>
      <c r="H21" s="250"/>
      <c r="I21" s="370"/>
      <c r="J21" s="384"/>
      <c r="K21" s="374"/>
      <c r="L21" s="299"/>
      <c r="M21" s="299"/>
      <c r="N21" s="299"/>
      <c r="O21" s="129"/>
      <c r="P21" s="231"/>
      <c r="Q21" s="334"/>
      <c r="R21" s="231"/>
      <c r="S21" s="232"/>
      <c r="T21" s="342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31"/>
    </row>
    <row r="22" spans="1:42" s="30" customFormat="1" ht="15" customHeight="1" x14ac:dyDescent="0.25">
      <c r="A22" s="92"/>
      <c r="B22" s="146"/>
      <c r="C22" s="250"/>
      <c r="D22" s="263"/>
      <c r="E22" s="263"/>
      <c r="F22" s="263" t="s">
        <v>51</v>
      </c>
      <c r="G22" s="60"/>
      <c r="H22" s="250"/>
      <c r="I22" s="370"/>
      <c r="J22" s="384"/>
      <c r="K22" s="374"/>
      <c r="L22" s="299"/>
      <c r="M22" s="299"/>
      <c r="N22" s="299"/>
      <c r="O22" s="129"/>
      <c r="P22" s="231"/>
      <c r="Q22" s="334"/>
      <c r="R22" s="231"/>
      <c r="S22" s="232"/>
      <c r="T22" s="342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31"/>
    </row>
    <row r="23" spans="1:42" s="30" customFormat="1" ht="24" customHeight="1" thickBot="1" x14ac:dyDescent="0.3">
      <c r="A23" s="92"/>
      <c r="B23" s="147"/>
      <c r="C23" s="66"/>
      <c r="D23" s="61"/>
      <c r="E23" s="61"/>
      <c r="F23" s="191" t="s">
        <v>52</v>
      </c>
      <c r="G23" s="106"/>
      <c r="H23" s="66"/>
      <c r="I23" s="371"/>
      <c r="J23" s="385"/>
      <c r="K23" s="375"/>
      <c r="L23" s="300"/>
      <c r="M23" s="300"/>
      <c r="N23" s="300"/>
      <c r="O23" s="130"/>
      <c r="P23" s="236"/>
      <c r="Q23" s="335"/>
      <c r="R23" s="236"/>
      <c r="S23" s="252"/>
      <c r="T23" s="343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31"/>
    </row>
    <row r="24" spans="1:42" s="30" customFormat="1" ht="18" customHeight="1" x14ac:dyDescent="0.25">
      <c r="A24" s="92"/>
      <c r="B24" s="146"/>
      <c r="C24" s="250" t="s">
        <v>53</v>
      </c>
      <c r="D24" s="87" t="s">
        <v>54</v>
      </c>
      <c r="E24" s="263" t="s">
        <v>55</v>
      </c>
      <c r="F24" s="71" t="s">
        <v>56</v>
      </c>
      <c r="G24" s="263" t="s">
        <v>57</v>
      </c>
      <c r="H24" s="262" t="s">
        <v>58</v>
      </c>
      <c r="I24" s="357"/>
      <c r="J24" s="242"/>
      <c r="K24" s="246"/>
      <c r="L24" s="319"/>
      <c r="M24" s="319"/>
      <c r="N24" s="319"/>
      <c r="O24" s="125">
        <v>1</v>
      </c>
      <c r="P24" s="113">
        <v>1</v>
      </c>
      <c r="Q24" s="333">
        <f>PRODUCT(O24,P24)</f>
        <v>1</v>
      </c>
      <c r="R24" s="113">
        <v>0</v>
      </c>
      <c r="S24" s="113">
        <v>0</v>
      </c>
      <c r="T24" s="341">
        <f>SUM(Q24,R24,S24)</f>
        <v>1</v>
      </c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31"/>
    </row>
    <row r="25" spans="1:42" s="30" customFormat="1" ht="18.75" customHeight="1" x14ac:dyDescent="0.25">
      <c r="A25" s="92"/>
      <c r="B25" s="148"/>
      <c r="C25" s="263"/>
      <c r="D25" s="263"/>
      <c r="E25" s="263"/>
      <c r="F25" s="221" t="s">
        <v>59</v>
      </c>
      <c r="G25" s="263"/>
      <c r="H25" s="250" t="s">
        <v>60</v>
      </c>
      <c r="I25" s="354"/>
      <c r="J25" s="243"/>
      <c r="K25" s="247"/>
      <c r="L25" s="320"/>
      <c r="M25" s="320"/>
      <c r="N25" s="320"/>
      <c r="O25" s="243"/>
      <c r="P25" s="231" t="s">
        <v>268</v>
      </c>
      <c r="Q25" s="334"/>
      <c r="R25" s="231"/>
      <c r="S25" s="231"/>
      <c r="T25" s="342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31"/>
    </row>
    <row r="26" spans="1:42" s="30" customFormat="1" ht="28.5" customHeight="1" thickBot="1" x14ac:dyDescent="0.3">
      <c r="A26" s="92"/>
      <c r="B26" s="149"/>
      <c r="C26" s="61"/>
      <c r="D26" s="61"/>
      <c r="E26" s="61"/>
      <c r="F26" s="88" t="s">
        <v>61</v>
      </c>
      <c r="G26" s="61"/>
      <c r="H26" s="61"/>
      <c r="I26" s="355"/>
      <c r="J26" s="244"/>
      <c r="K26" s="248"/>
      <c r="L26" s="260"/>
      <c r="M26" s="260"/>
      <c r="N26" s="260"/>
      <c r="O26" s="244"/>
      <c r="P26" s="236"/>
      <c r="Q26" s="335"/>
      <c r="R26" s="236"/>
      <c r="S26" s="236"/>
      <c r="T26" s="343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31"/>
    </row>
    <row r="27" spans="1:42" s="30" customFormat="1" ht="19.5" customHeight="1" x14ac:dyDescent="0.25">
      <c r="A27" s="92"/>
      <c r="B27" s="150"/>
      <c r="C27" s="243" t="s">
        <v>53</v>
      </c>
      <c r="D27" s="126" t="s">
        <v>62</v>
      </c>
      <c r="E27" s="94" t="s">
        <v>55</v>
      </c>
      <c r="F27" s="94" t="s">
        <v>63</v>
      </c>
      <c r="G27" s="205" t="s">
        <v>64</v>
      </c>
      <c r="H27" s="224" t="s">
        <v>65</v>
      </c>
      <c r="I27" s="357"/>
      <c r="J27" s="357"/>
      <c r="K27" s="363"/>
      <c r="L27" s="367"/>
      <c r="M27" s="367"/>
      <c r="N27" s="367"/>
      <c r="O27" s="125">
        <v>1</v>
      </c>
      <c r="P27" s="113">
        <v>1</v>
      </c>
      <c r="Q27" s="333">
        <f>PRODUCT(O27,P27)</f>
        <v>1</v>
      </c>
      <c r="R27" s="113">
        <v>0</v>
      </c>
      <c r="S27" s="113">
        <v>0</v>
      </c>
      <c r="T27" s="341">
        <f>SUM(Q27,R27,S27)</f>
        <v>1</v>
      </c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31"/>
    </row>
    <row r="28" spans="1:42" s="30" customFormat="1" ht="15.75" customHeight="1" x14ac:dyDescent="0.25">
      <c r="A28" s="92"/>
      <c r="B28" s="148"/>
      <c r="C28" s="263"/>
      <c r="D28" s="263"/>
      <c r="E28" s="263"/>
      <c r="F28" s="223" t="s">
        <v>66</v>
      </c>
      <c r="G28" s="60"/>
      <c r="H28" s="263"/>
      <c r="I28" s="354"/>
      <c r="J28" s="354"/>
      <c r="K28" s="361"/>
      <c r="L28" s="368"/>
      <c r="M28" s="368"/>
      <c r="N28" s="368"/>
      <c r="O28" s="126"/>
      <c r="P28" s="297"/>
      <c r="Q28" s="334"/>
      <c r="R28" s="297"/>
      <c r="S28" s="297"/>
      <c r="T28" s="342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31"/>
    </row>
    <row r="29" spans="1:42" s="30" customFormat="1" ht="17.45" customHeight="1" x14ac:dyDescent="0.25">
      <c r="A29" s="92"/>
      <c r="B29" s="150"/>
      <c r="C29" s="60"/>
      <c r="D29" s="219"/>
      <c r="E29" s="222"/>
      <c r="F29" s="60"/>
      <c r="G29" s="60"/>
      <c r="H29" s="60"/>
      <c r="I29" s="354"/>
      <c r="J29" s="243"/>
      <c r="K29" s="247"/>
      <c r="L29" s="320"/>
      <c r="M29" s="320"/>
      <c r="N29" s="320"/>
      <c r="O29" s="126"/>
      <c r="P29" s="309"/>
      <c r="Q29" s="334"/>
      <c r="R29" s="297"/>
      <c r="S29" s="297"/>
      <c r="T29" s="342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31"/>
    </row>
    <row r="30" spans="1:42" s="30" customFormat="1" ht="19.5" customHeight="1" thickBot="1" x14ac:dyDescent="0.3">
      <c r="A30" s="92"/>
      <c r="B30" s="149"/>
      <c r="C30" s="61"/>
      <c r="D30" s="61"/>
      <c r="E30" s="93"/>
      <c r="F30" s="97" t="s">
        <v>67</v>
      </c>
      <c r="G30" s="61"/>
      <c r="H30" s="61"/>
      <c r="I30" s="355"/>
      <c r="J30" s="244"/>
      <c r="K30" s="248"/>
      <c r="L30" s="260"/>
      <c r="M30" s="260"/>
      <c r="N30" s="260"/>
      <c r="O30" s="127"/>
      <c r="P30" s="260"/>
      <c r="Q30" s="336"/>
      <c r="R30" s="260"/>
      <c r="S30" s="260"/>
      <c r="T30" s="344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31"/>
    </row>
    <row r="31" spans="1:42" s="30" customFormat="1" ht="18" customHeight="1" x14ac:dyDescent="0.25">
      <c r="A31" s="92"/>
      <c r="B31" s="150"/>
      <c r="C31" s="243" t="s">
        <v>53</v>
      </c>
      <c r="D31" s="126" t="s">
        <v>68</v>
      </c>
      <c r="E31" s="243" t="s">
        <v>69</v>
      </c>
      <c r="F31" s="243" t="s">
        <v>70</v>
      </c>
      <c r="G31" s="225" t="s">
        <v>71</v>
      </c>
      <c r="H31" s="60" t="s">
        <v>65</v>
      </c>
      <c r="I31" s="354"/>
      <c r="J31" s="357"/>
      <c r="K31" s="361"/>
      <c r="L31" s="320"/>
      <c r="M31" s="320"/>
      <c r="N31" s="320"/>
      <c r="O31" s="126">
        <v>2</v>
      </c>
      <c r="P31" s="113">
        <v>1</v>
      </c>
      <c r="Q31" s="333">
        <f>PRODUCT(O31,P31)</f>
        <v>2</v>
      </c>
      <c r="R31" s="113">
        <v>0</v>
      </c>
      <c r="S31" s="297">
        <v>0</v>
      </c>
      <c r="T31" s="341">
        <f>SUM(Q31,R31,S31)</f>
        <v>2</v>
      </c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31"/>
    </row>
    <row r="32" spans="1:42" s="30" customFormat="1" ht="15" customHeight="1" x14ac:dyDescent="0.25">
      <c r="A32" s="92"/>
      <c r="B32" s="148"/>
      <c r="C32" s="263"/>
      <c r="D32" s="263"/>
      <c r="E32" s="263"/>
      <c r="F32" s="223" t="s">
        <v>72</v>
      </c>
      <c r="G32" s="60"/>
      <c r="H32" s="216"/>
      <c r="I32" s="354"/>
      <c r="J32" s="354"/>
      <c r="K32" s="361"/>
      <c r="L32" s="320"/>
      <c r="M32" s="320"/>
      <c r="N32" s="320"/>
      <c r="O32" s="126"/>
      <c r="P32" s="297"/>
      <c r="Q32" s="334" t="s">
        <v>268</v>
      </c>
      <c r="R32" s="297"/>
      <c r="S32" s="308"/>
      <c r="T32" s="342" t="s">
        <v>268</v>
      </c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31"/>
    </row>
    <row r="33" spans="1:42" s="30" customFormat="1" ht="15" customHeight="1" x14ac:dyDescent="0.25">
      <c r="A33" s="92"/>
      <c r="B33" s="148"/>
      <c r="C33" s="263"/>
      <c r="D33" s="263"/>
      <c r="E33" s="263"/>
      <c r="F33" s="262" t="s">
        <v>73</v>
      </c>
      <c r="G33" s="60"/>
      <c r="H33" s="250"/>
      <c r="I33" s="354"/>
      <c r="J33" s="354"/>
      <c r="K33" s="361"/>
      <c r="L33" s="320"/>
      <c r="M33" s="320"/>
      <c r="N33" s="320"/>
      <c r="O33" s="126"/>
      <c r="P33" s="297"/>
      <c r="Q33" s="334" t="s">
        <v>268</v>
      </c>
      <c r="R33" s="297"/>
      <c r="S33" s="308"/>
      <c r="T33" s="342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31"/>
    </row>
    <row r="34" spans="1:42" s="30" customFormat="1" ht="15" customHeight="1" x14ac:dyDescent="0.25">
      <c r="A34" s="92"/>
      <c r="B34" s="148"/>
      <c r="C34" s="263"/>
      <c r="D34" s="263"/>
      <c r="E34" s="263"/>
      <c r="F34" s="263"/>
      <c r="G34" s="60"/>
      <c r="H34" s="250"/>
      <c r="I34" s="354"/>
      <c r="J34" s="354"/>
      <c r="K34" s="361"/>
      <c r="L34" s="320"/>
      <c r="M34" s="320"/>
      <c r="N34" s="320"/>
      <c r="O34" s="126"/>
      <c r="P34" s="297"/>
      <c r="Q34" s="334" t="s">
        <v>268</v>
      </c>
      <c r="R34" s="297"/>
      <c r="S34" s="308"/>
      <c r="T34" s="342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31"/>
    </row>
    <row r="35" spans="1:42" s="30" customFormat="1" ht="22.5" customHeight="1" thickBot="1" x14ac:dyDescent="0.3">
      <c r="A35" s="92"/>
      <c r="B35" s="149"/>
      <c r="C35" s="61"/>
      <c r="D35" s="61"/>
      <c r="E35" s="61"/>
      <c r="F35" s="132" t="s">
        <v>74</v>
      </c>
      <c r="G35" s="61"/>
      <c r="H35" s="61"/>
      <c r="I35" s="355"/>
      <c r="J35" s="355"/>
      <c r="K35" s="362"/>
      <c r="L35" s="260"/>
      <c r="M35" s="260"/>
      <c r="N35" s="260"/>
      <c r="O35" s="127"/>
      <c r="P35" s="298"/>
      <c r="Q35" s="334" t="s">
        <v>268</v>
      </c>
      <c r="R35" s="298"/>
      <c r="S35" s="310"/>
      <c r="T35" s="344" t="s">
        <v>268</v>
      </c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31"/>
    </row>
    <row r="36" spans="1:42" s="30" customFormat="1" ht="20.25" customHeight="1" x14ac:dyDescent="0.25">
      <c r="A36" s="92"/>
      <c r="B36" s="148"/>
      <c r="C36" s="263" t="s">
        <v>75</v>
      </c>
      <c r="D36" s="209" t="s">
        <v>76</v>
      </c>
      <c r="E36" s="263" t="s">
        <v>33</v>
      </c>
      <c r="F36" s="206" t="s">
        <v>77</v>
      </c>
      <c r="G36" s="206" t="s">
        <v>78</v>
      </c>
      <c r="H36" s="228" t="s">
        <v>79</v>
      </c>
      <c r="I36" s="242"/>
      <c r="J36" s="243"/>
      <c r="K36" s="247"/>
      <c r="L36" s="320"/>
      <c r="M36" s="320"/>
      <c r="N36" s="320"/>
      <c r="O36" s="126">
        <v>1</v>
      </c>
      <c r="P36" s="231">
        <v>1</v>
      </c>
      <c r="Q36" s="333">
        <f>PRODUCT(O36,P36)</f>
        <v>1</v>
      </c>
      <c r="R36" s="231">
        <v>0</v>
      </c>
      <c r="S36" s="231">
        <v>0</v>
      </c>
      <c r="T36" s="342">
        <f t="shared" ref="T36" si="0">SUM(Q36,R36,S36)</f>
        <v>1</v>
      </c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31"/>
    </row>
    <row r="37" spans="1:42" s="30" customFormat="1" ht="20.25" customHeight="1" x14ac:dyDescent="0.25">
      <c r="A37" s="92"/>
      <c r="B37" s="148"/>
      <c r="C37" s="263"/>
      <c r="D37" s="263"/>
      <c r="E37" s="263"/>
      <c r="F37" s="207" t="s">
        <v>80</v>
      </c>
      <c r="G37" s="60"/>
      <c r="H37" s="228" t="s">
        <v>81</v>
      </c>
      <c r="I37" s="243"/>
      <c r="J37" s="243"/>
      <c r="K37" s="247"/>
      <c r="L37" s="320"/>
      <c r="M37" s="320"/>
      <c r="N37" s="320"/>
      <c r="O37" s="126"/>
      <c r="P37" s="231"/>
      <c r="Q37" s="334"/>
      <c r="R37" s="231"/>
      <c r="S37" s="231"/>
      <c r="T37" s="342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31"/>
    </row>
    <row r="38" spans="1:42" s="30" customFormat="1" ht="27.6" customHeight="1" x14ac:dyDescent="0.25">
      <c r="A38" s="92"/>
      <c r="B38" s="148"/>
      <c r="C38" s="263"/>
      <c r="D38" s="263"/>
      <c r="E38" s="263"/>
      <c r="F38" s="100" t="s">
        <v>82</v>
      </c>
      <c r="G38" s="60"/>
      <c r="H38" s="228" t="s">
        <v>83</v>
      </c>
      <c r="I38" s="243"/>
      <c r="J38" s="243"/>
      <c r="K38" s="247"/>
      <c r="L38" s="320"/>
      <c r="M38" s="320"/>
      <c r="N38" s="320"/>
      <c r="O38" s="126"/>
      <c r="P38" s="231"/>
      <c r="Q38" s="334"/>
      <c r="R38" s="231"/>
      <c r="S38" s="231"/>
      <c r="T38" s="342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31"/>
    </row>
    <row r="39" spans="1:42" s="30" customFormat="1" ht="20.25" customHeight="1" x14ac:dyDescent="0.25">
      <c r="A39" s="92"/>
      <c r="B39" s="148"/>
      <c r="C39" s="263"/>
      <c r="D39" s="263"/>
      <c r="E39" s="263"/>
      <c r="F39" s="207" t="s">
        <v>84</v>
      </c>
      <c r="G39" s="60"/>
      <c r="H39" s="228" t="s">
        <v>85</v>
      </c>
      <c r="I39" s="243"/>
      <c r="J39" s="243"/>
      <c r="K39" s="247"/>
      <c r="L39" s="320"/>
      <c r="M39" s="320"/>
      <c r="N39" s="320"/>
      <c r="O39" s="126"/>
      <c r="P39" s="231"/>
      <c r="Q39" s="334"/>
      <c r="R39" s="231"/>
      <c r="S39" s="231"/>
      <c r="T39" s="342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31"/>
    </row>
    <row r="40" spans="1:42" s="30" customFormat="1" ht="20.25" customHeight="1" thickBot="1" x14ac:dyDescent="0.3">
      <c r="A40" s="92"/>
      <c r="B40" s="148"/>
      <c r="C40" s="263"/>
      <c r="D40" s="263"/>
      <c r="E40" s="263"/>
      <c r="F40" s="204" t="s">
        <v>86</v>
      </c>
      <c r="G40" s="275"/>
      <c r="H40" s="228" t="s">
        <v>87</v>
      </c>
      <c r="I40" s="243"/>
      <c r="J40" s="243"/>
      <c r="K40" s="247"/>
      <c r="L40" s="320"/>
      <c r="M40" s="320"/>
      <c r="N40" s="320"/>
      <c r="O40" s="126"/>
      <c r="P40" s="298"/>
      <c r="Q40" s="335"/>
      <c r="R40" s="298"/>
      <c r="S40" s="252"/>
      <c r="T40" s="343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31"/>
    </row>
    <row r="41" spans="1:42" s="30" customFormat="1" ht="20.25" customHeight="1" thickTop="1" x14ac:dyDescent="0.25">
      <c r="A41" s="92"/>
      <c r="B41" s="208"/>
      <c r="C41" s="242" t="s">
        <v>37</v>
      </c>
      <c r="D41" s="125" t="s">
        <v>88</v>
      </c>
      <c r="E41" s="242" t="s">
        <v>89</v>
      </c>
      <c r="F41" s="206" t="s">
        <v>90</v>
      </c>
      <c r="G41" s="264" t="s">
        <v>91</v>
      </c>
      <c r="H41" s="211" t="s">
        <v>92</v>
      </c>
      <c r="I41" s="242"/>
      <c r="J41" s="242"/>
      <c r="K41" s="246"/>
      <c r="L41" s="319"/>
      <c r="M41" s="319"/>
      <c r="N41" s="319"/>
      <c r="O41" s="125">
        <v>3</v>
      </c>
      <c r="P41" s="297">
        <v>1</v>
      </c>
      <c r="Q41" s="334">
        <f>PRODUCT(O41,P41)</f>
        <v>3</v>
      </c>
      <c r="R41" s="297">
        <v>0</v>
      </c>
      <c r="S41" s="297">
        <v>0</v>
      </c>
      <c r="T41" s="342">
        <f>SUM(Q41,R41,S41)</f>
        <v>3</v>
      </c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31"/>
    </row>
    <row r="42" spans="1:42" s="30" customFormat="1" ht="20.25" customHeight="1" x14ac:dyDescent="0.25">
      <c r="A42" s="92"/>
      <c r="B42" s="148"/>
      <c r="C42" s="263" t="s">
        <v>93</v>
      </c>
      <c r="D42" s="263"/>
      <c r="E42" s="263"/>
      <c r="F42" s="205" t="s">
        <v>94</v>
      </c>
      <c r="H42" s="195"/>
      <c r="I42" s="243"/>
      <c r="J42" s="243"/>
      <c r="K42" s="247"/>
      <c r="L42" s="320"/>
      <c r="M42" s="320"/>
      <c r="N42" s="320"/>
      <c r="O42" s="126"/>
      <c r="P42" s="297"/>
      <c r="Q42" s="334"/>
      <c r="R42" s="297"/>
      <c r="S42" s="297"/>
      <c r="T42" s="342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31"/>
    </row>
    <row r="43" spans="1:42" s="30" customFormat="1" ht="22.5" customHeight="1" x14ac:dyDescent="0.25">
      <c r="A43" s="92"/>
      <c r="B43" s="59"/>
      <c r="C43" s="60"/>
      <c r="D43" s="219"/>
      <c r="E43" s="60"/>
      <c r="F43" s="267" t="s">
        <v>95</v>
      </c>
      <c r="G43" s="59"/>
      <c r="I43" s="243"/>
      <c r="J43" s="354"/>
      <c r="K43" s="361"/>
      <c r="L43" s="320"/>
      <c r="M43" s="320"/>
      <c r="N43" s="320"/>
      <c r="O43" s="126"/>
      <c r="P43" s="297"/>
      <c r="Q43" s="334"/>
      <c r="R43" s="297"/>
      <c r="S43" s="297"/>
      <c r="T43" s="342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31"/>
    </row>
    <row r="44" spans="1:42" s="30" customFormat="1" ht="15" customHeight="1" x14ac:dyDescent="0.25">
      <c r="A44" s="92"/>
      <c r="B44" s="89"/>
      <c r="C44" s="263"/>
      <c r="D44" s="263"/>
      <c r="E44" s="263"/>
      <c r="F44" s="30" t="s">
        <v>96</v>
      </c>
      <c r="G44" s="60"/>
      <c r="H44" s="263"/>
      <c r="I44" s="243"/>
      <c r="J44" s="354"/>
      <c r="K44" s="361"/>
      <c r="L44" s="320"/>
      <c r="M44" s="320"/>
      <c r="N44" s="320"/>
      <c r="O44" s="126"/>
      <c r="P44" s="297"/>
      <c r="Q44" s="334"/>
      <c r="R44" s="297"/>
      <c r="S44" s="297"/>
      <c r="T44" s="342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31"/>
    </row>
    <row r="45" spans="1:42" s="30" customFormat="1" ht="15" customHeight="1" thickBot="1" x14ac:dyDescent="0.3">
      <c r="A45" s="92"/>
      <c r="B45" s="89"/>
      <c r="C45" s="263"/>
      <c r="D45" s="263"/>
      <c r="E45" s="263"/>
      <c r="F45" s="107" t="s">
        <v>97</v>
      </c>
      <c r="G45" s="243"/>
      <c r="H45" s="263"/>
      <c r="I45" s="243"/>
      <c r="J45" s="401"/>
      <c r="K45" s="361"/>
      <c r="L45" s="320"/>
      <c r="M45" s="320"/>
      <c r="N45" s="320"/>
      <c r="O45" s="126"/>
      <c r="P45" s="298"/>
      <c r="Q45" s="335"/>
      <c r="R45" s="298"/>
      <c r="S45" s="252"/>
      <c r="T45" s="343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31"/>
    </row>
    <row r="46" spans="1:42" s="30" customFormat="1" ht="15" customHeight="1" thickTop="1" x14ac:dyDescent="0.25">
      <c r="A46" s="92"/>
      <c r="B46" s="125"/>
      <c r="C46" s="242" t="s">
        <v>93</v>
      </c>
      <c r="D46" s="125" t="s">
        <v>98</v>
      </c>
      <c r="E46" s="242" t="s">
        <v>89</v>
      </c>
      <c r="F46" s="206" t="s">
        <v>99</v>
      </c>
      <c r="G46" s="264" t="s">
        <v>100</v>
      </c>
      <c r="H46" s="211" t="s">
        <v>101</v>
      </c>
      <c r="I46" s="353"/>
      <c r="J46" s="268"/>
      <c r="K46" s="265"/>
      <c r="L46" s="321"/>
      <c r="M46" s="321"/>
      <c r="N46" s="321"/>
      <c r="O46" s="266">
        <v>2</v>
      </c>
      <c r="P46" s="297">
        <v>1</v>
      </c>
      <c r="Q46" s="334">
        <f>PRODUCT(O46,P46)</f>
        <v>2</v>
      </c>
      <c r="R46" s="297">
        <v>0</v>
      </c>
      <c r="S46" s="297">
        <v>0</v>
      </c>
      <c r="T46" s="342">
        <f>SUM(Q46,R46,S46)</f>
        <v>2</v>
      </c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31"/>
    </row>
    <row r="47" spans="1:42" s="30" customFormat="1" ht="15" customHeight="1" x14ac:dyDescent="0.25">
      <c r="A47" s="92"/>
      <c r="B47" s="263"/>
      <c r="C47" s="263"/>
      <c r="D47" s="263"/>
      <c r="E47" s="263"/>
      <c r="F47" s="205" t="s">
        <v>94</v>
      </c>
      <c r="H47" s="195"/>
      <c r="I47" s="354"/>
      <c r="J47" s="243"/>
      <c r="K47" s="247"/>
      <c r="L47" s="320"/>
      <c r="M47" s="320"/>
      <c r="N47" s="320"/>
      <c r="O47" s="126"/>
      <c r="P47" s="297"/>
      <c r="Q47" s="334"/>
      <c r="R47" s="297"/>
      <c r="S47" s="297"/>
      <c r="T47" s="342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31"/>
    </row>
    <row r="48" spans="1:42" s="30" customFormat="1" ht="15" customHeight="1" x14ac:dyDescent="0.25">
      <c r="A48" s="92"/>
      <c r="B48" s="219"/>
      <c r="C48" s="219"/>
      <c r="D48" s="219"/>
      <c r="E48" s="60"/>
      <c r="F48" s="267" t="s">
        <v>95</v>
      </c>
      <c r="G48" s="59"/>
      <c r="I48" s="354"/>
      <c r="J48" s="243"/>
      <c r="K48" s="247"/>
      <c r="L48" s="320"/>
      <c r="M48" s="320"/>
      <c r="N48" s="320"/>
      <c r="O48" s="126"/>
      <c r="P48" s="297"/>
      <c r="Q48" s="334"/>
      <c r="R48" s="297"/>
      <c r="S48" s="297"/>
      <c r="T48" s="342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31"/>
    </row>
    <row r="49" spans="1:42" s="30" customFormat="1" ht="15" customHeight="1" x14ac:dyDescent="0.25">
      <c r="A49" s="92"/>
      <c r="B49" s="263"/>
      <c r="C49" s="263"/>
      <c r="D49" s="263"/>
      <c r="E49" s="263"/>
      <c r="F49" s="30" t="s">
        <v>102</v>
      </c>
      <c r="G49" s="60"/>
      <c r="H49" s="263"/>
      <c r="I49" s="354"/>
      <c r="J49" s="243"/>
      <c r="K49" s="247"/>
      <c r="L49" s="320"/>
      <c r="M49" s="320"/>
      <c r="N49" s="320"/>
      <c r="O49" s="126"/>
      <c r="P49" s="297"/>
      <c r="Q49" s="334"/>
      <c r="R49" s="297"/>
      <c r="S49" s="297"/>
      <c r="T49" s="342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31"/>
    </row>
    <row r="50" spans="1:42" s="30" customFormat="1" ht="15" customHeight="1" thickBot="1" x14ac:dyDescent="0.3">
      <c r="A50" s="92"/>
      <c r="B50" s="263"/>
      <c r="C50" s="263"/>
      <c r="D50" s="263"/>
      <c r="E50" s="263"/>
      <c r="F50" s="107" t="s">
        <v>97</v>
      </c>
      <c r="G50" s="263"/>
      <c r="H50" s="263"/>
      <c r="I50" s="355"/>
      <c r="J50" s="243"/>
      <c r="K50" s="247"/>
      <c r="L50" s="320"/>
      <c r="M50" s="320"/>
      <c r="N50" s="320"/>
      <c r="O50" s="126"/>
      <c r="P50" s="297"/>
      <c r="Q50" s="334"/>
      <c r="R50" s="297"/>
      <c r="S50" s="297"/>
      <c r="T50" s="342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31"/>
    </row>
    <row r="51" spans="1:42" s="46" customFormat="1" ht="25.5" customHeight="1" x14ac:dyDescent="0.25">
      <c r="A51" s="135" t="s">
        <v>103</v>
      </c>
      <c r="B51" s="84"/>
      <c r="C51" s="84" t="s">
        <v>93</v>
      </c>
      <c r="D51" s="85" t="s">
        <v>104</v>
      </c>
      <c r="E51" s="86" t="s">
        <v>89</v>
      </c>
      <c r="F51" s="262" t="s">
        <v>105</v>
      </c>
      <c r="G51" s="270" t="s">
        <v>106</v>
      </c>
      <c r="H51" s="84" t="s">
        <v>101</v>
      </c>
      <c r="I51" s="357"/>
      <c r="J51" s="358"/>
      <c r="K51" s="358"/>
      <c r="L51" s="114"/>
      <c r="M51" s="114"/>
      <c r="N51" s="114"/>
      <c r="O51" s="123">
        <v>4</v>
      </c>
      <c r="P51" s="112">
        <v>1</v>
      </c>
      <c r="Q51" s="333">
        <f>PRODUCT(O51,P51)</f>
        <v>4</v>
      </c>
      <c r="R51" s="113">
        <v>0</v>
      </c>
      <c r="S51" s="113">
        <v>0</v>
      </c>
      <c r="T51" s="341">
        <f>SUM(Q51,R51,S51)</f>
        <v>4</v>
      </c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29"/>
    </row>
    <row r="52" spans="1:42" s="46" customFormat="1" ht="15" customHeight="1" x14ac:dyDescent="0.25">
      <c r="A52" s="151"/>
      <c r="B52" s="155"/>
      <c r="C52" s="131"/>
      <c r="D52" s="131"/>
      <c r="E52" s="131"/>
      <c r="F52" s="63" t="s">
        <v>107</v>
      </c>
      <c r="G52" s="254"/>
      <c r="I52" s="354"/>
      <c r="J52" s="359"/>
      <c r="K52" s="359"/>
      <c r="L52" s="294"/>
      <c r="M52" s="294"/>
      <c r="N52" s="294"/>
      <c r="O52" s="124"/>
      <c r="P52" s="283"/>
      <c r="Q52" s="334"/>
      <c r="R52" s="231"/>
      <c r="S52" s="232"/>
      <c r="T52" s="342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29"/>
    </row>
    <row r="53" spans="1:42" s="46" customFormat="1" ht="15" customHeight="1" x14ac:dyDescent="0.25">
      <c r="A53" s="151"/>
      <c r="B53" s="155"/>
      <c r="C53" s="131"/>
      <c r="D53" s="131"/>
      <c r="E53" s="131"/>
      <c r="F53" s="63" t="s">
        <v>108</v>
      </c>
      <c r="G53" s="254"/>
      <c r="H53" s="254"/>
      <c r="I53" s="354"/>
      <c r="J53" s="359"/>
      <c r="K53" s="359"/>
      <c r="L53" s="294"/>
      <c r="M53" s="294"/>
      <c r="N53" s="294"/>
      <c r="O53" s="124"/>
      <c r="P53" s="283"/>
      <c r="Q53" s="334"/>
      <c r="R53" s="231"/>
      <c r="S53" s="232"/>
      <c r="T53" s="342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29"/>
    </row>
    <row r="54" spans="1:42" s="27" customFormat="1" ht="20.100000000000001" customHeight="1" thickBot="1" x14ac:dyDescent="0.3">
      <c r="A54" s="153"/>
      <c r="B54" s="158"/>
      <c r="C54" s="235"/>
      <c r="D54" s="235"/>
      <c r="E54" s="235"/>
      <c r="F54" s="107" t="s">
        <v>97</v>
      </c>
      <c r="G54" s="235"/>
      <c r="H54" s="235"/>
      <c r="I54" s="355"/>
      <c r="J54" s="360"/>
      <c r="K54" s="360"/>
      <c r="L54" s="295"/>
      <c r="M54" s="295"/>
      <c r="N54" s="295"/>
      <c r="O54" s="233"/>
      <c r="P54" s="283"/>
      <c r="Q54" s="334"/>
      <c r="R54" s="231"/>
      <c r="S54" s="232"/>
      <c r="T54" s="342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26"/>
    </row>
    <row r="55" spans="1:42" s="32" customFormat="1" ht="12.75" customHeight="1" thickBot="1" x14ac:dyDescent="0.3">
      <c r="A55" s="37"/>
      <c r="B55" s="37"/>
      <c r="C55" s="37"/>
      <c r="D55" s="37"/>
      <c r="E55" s="37"/>
      <c r="F55" s="71"/>
      <c r="G55" s="37"/>
      <c r="H55" s="37"/>
      <c r="I55" s="37"/>
      <c r="J55" s="72"/>
      <c r="K55" s="109"/>
      <c r="L55" s="72"/>
      <c r="M55" s="72"/>
      <c r="N55" s="72"/>
      <c r="O55" s="73"/>
      <c r="P55" s="74"/>
      <c r="Q55" s="75"/>
      <c r="R55" s="75"/>
      <c r="S55" s="76"/>
      <c r="T55" s="312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</row>
    <row r="56" spans="1:42" s="27" customFormat="1" ht="21" customHeight="1" thickBot="1" x14ac:dyDescent="0.3">
      <c r="A56" s="96"/>
      <c r="B56" s="364" t="s">
        <v>109</v>
      </c>
      <c r="C56" s="365"/>
      <c r="D56" s="365"/>
      <c r="E56" s="365"/>
      <c r="F56" s="365"/>
      <c r="G56" s="365"/>
      <c r="H56" s="365"/>
      <c r="I56" s="365"/>
      <c r="J56" s="365"/>
      <c r="K56" s="366"/>
      <c r="L56" s="365"/>
      <c r="M56" s="365"/>
      <c r="N56" s="365"/>
      <c r="O56" s="365"/>
      <c r="P56" s="65"/>
      <c r="Q56" s="255"/>
      <c r="R56" s="255"/>
      <c r="S56" s="77"/>
      <c r="T56" s="296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26"/>
    </row>
    <row r="57" spans="1:42" s="41" customFormat="1" ht="16.5" customHeight="1" x14ac:dyDescent="0.25">
      <c r="A57" s="25"/>
      <c r="B57" s="139"/>
      <c r="C57" s="63" t="s">
        <v>53</v>
      </c>
      <c r="D57" s="62" t="s">
        <v>110</v>
      </c>
      <c r="E57" s="63" t="s">
        <v>89</v>
      </c>
      <c r="F57" s="254" t="s">
        <v>111</v>
      </c>
      <c r="G57" s="64" t="s">
        <v>112</v>
      </c>
      <c r="H57" s="256"/>
      <c r="I57" s="383"/>
      <c r="J57" s="63"/>
      <c r="K57" s="110"/>
      <c r="L57" s="320"/>
      <c r="M57" s="320"/>
      <c r="N57" s="320"/>
      <c r="O57" s="123">
        <v>1</v>
      </c>
      <c r="P57" s="112">
        <v>1</v>
      </c>
      <c r="Q57" s="333">
        <f>PRODUCT(O57,P57)</f>
        <v>1</v>
      </c>
      <c r="R57" s="113">
        <v>0</v>
      </c>
      <c r="S57" s="297">
        <v>0</v>
      </c>
      <c r="T57" s="341">
        <f>SUM(Q57,R57,S57)</f>
        <v>1</v>
      </c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8"/>
    </row>
    <row r="58" spans="1:42" s="49" customFormat="1" ht="16.5" customHeight="1" x14ac:dyDescent="0.25">
      <c r="A58" s="25"/>
      <c r="B58" s="139"/>
      <c r="C58" s="63"/>
      <c r="D58" s="62"/>
      <c r="E58" s="78"/>
      <c r="F58" s="254" t="s">
        <v>113</v>
      </c>
      <c r="G58" s="281"/>
      <c r="H58" s="280" t="s">
        <v>114</v>
      </c>
      <c r="I58" s="384"/>
      <c r="J58" s="63"/>
      <c r="K58" s="110"/>
      <c r="L58" s="320"/>
      <c r="M58" s="320"/>
      <c r="N58" s="320"/>
      <c r="O58" s="323"/>
      <c r="P58" s="314"/>
      <c r="Q58" s="334"/>
      <c r="R58" s="297"/>
      <c r="S58" s="308"/>
      <c r="T58" s="342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8"/>
    </row>
    <row r="59" spans="1:42" s="49" customFormat="1" ht="16.5" customHeight="1" x14ac:dyDescent="0.25">
      <c r="A59" s="25"/>
      <c r="B59" s="139"/>
      <c r="C59" s="63"/>
      <c r="D59" s="62"/>
      <c r="E59" s="78"/>
      <c r="F59" s="254" t="s">
        <v>115</v>
      </c>
      <c r="G59" s="254"/>
      <c r="H59" s="280" t="s">
        <v>116</v>
      </c>
      <c r="I59" s="384"/>
      <c r="J59" s="63"/>
      <c r="K59" s="110"/>
      <c r="L59" s="320"/>
      <c r="M59" s="320"/>
      <c r="N59" s="322"/>
      <c r="O59" s="323"/>
      <c r="P59" s="314"/>
      <c r="Q59" s="337"/>
      <c r="R59" s="314"/>
      <c r="S59" s="314"/>
      <c r="T59" s="342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8"/>
    </row>
    <row r="60" spans="1:42" s="49" customFormat="1" ht="16.5" customHeight="1" x14ac:dyDescent="0.25">
      <c r="A60" s="25"/>
      <c r="B60" s="139"/>
      <c r="C60" s="63"/>
      <c r="D60" s="62"/>
      <c r="E60" s="78"/>
      <c r="F60" s="254" t="s">
        <v>115</v>
      </c>
      <c r="G60" s="254"/>
      <c r="H60" s="280" t="s">
        <v>117</v>
      </c>
      <c r="I60" s="384"/>
      <c r="J60" s="63"/>
      <c r="K60" s="110"/>
      <c r="L60" s="320"/>
      <c r="M60" s="320"/>
      <c r="N60" s="322"/>
      <c r="O60" s="323"/>
      <c r="P60" s="314"/>
      <c r="Q60" s="337"/>
      <c r="R60" s="314"/>
      <c r="S60" s="314"/>
      <c r="T60" s="342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8"/>
    </row>
    <row r="61" spans="1:42" s="49" customFormat="1" ht="16.5" customHeight="1" x14ac:dyDescent="0.25">
      <c r="A61" s="25"/>
      <c r="B61" s="139"/>
      <c r="C61" s="63"/>
      <c r="D61" s="62"/>
      <c r="E61" s="78"/>
      <c r="F61" s="254" t="s">
        <v>118</v>
      </c>
      <c r="G61" s="254"/>
      <c r="H61" s="280" t="s">
        <v>119</v>
      </c>
      <c r="I61" s="384"/>
      <c r="J61" s="63"/>
      <c r="K61" s="110"/>
      <c r="L61" s="320"/>
      <c r="M61" s="320"/>
      <c r="N61" s="322"/>
      <c r="O61" s="323"/>
      <c r="P61" s="314"/>
      <c r="Q61" s="337"/>
      <c r="R61" s="314"/>
      <c r="S61" s="314"/>
      <c r="T61" s="342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8"/>
    </row>
    <row r="62" spans="1:42" s="49" customFormat="1" ht="16.5" customHeight="1" x14ac:dyDescent="0.25">
      <c r="A62" s="25"/>
      <c r="B62" s="139"/>
      <c r="C62" s="63"/>
      <c r="D62" s="62"/>
      <c r="E62" s="78"/>
      <c r="F62" s="254" t="s">
        <v>120</v>
      </c>
      <c r="G62" s="254"/>
      <c r="H62" s="280" t="s">
        <v>117</v>
      </c>
      <c r="I62" s="384"/>
      <c r="J62" s="63"/>
      <c r="K62" s="110"/>
      <c r="L62" s="320"/>
      <c r="M62" s="320"/>
      <c r="N62" s="322"/>
      <c r="O62" s="323"/>
      <c r="P62" s="314"/>
      <c r="Q62" s="337"/>
      <c r="R62" s="314"/>
      <c r="S62" s="314"/>
      <c r="T62" s="342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8"/>
    </row>
    <row r="63" spans="1:42" s="41" customFormat="1" ht="26.45" customHeight="1" x14ac:dyDescent="0.25">
      <c r="A63" s="25"/>
      <c r="B63" s="139"/>
      <c r="C63" s="63"/>
      <c r="D63" s="63"/>
      <c r="E63" s="78"/>
      <c r="F63" s="59" t="s">
        <v>121</v>
      </c>
      <c r="G63" s="254"/>
      <c r="H63" s="279" t="s">
        <v>122</v>
      </c>
      <c r="I63" s="384"/>
      <c r="J63" s="63"/>
      <c r="K63" s="110"/>
      <c r="L63" s="320"/>
      <c r="M63" s="320"/>
      <c r="N63" s="322"/>
      <c r="O63" s="323"/>
      <c r="P63" s="314"/>
      <c r="Q63" s="334"/>
      <c r="R63" s="297"/>
      <c r="S63" s="308"/>
      <c r="T63" s="342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8"/>
    </row>
    <row r="64" spans="1:42" s="41" customFormat="1" ht="15" customHeight="1" x14ac:dyDescent="0.25">
      <c r="A64" s="25"/>
      <c r="B64" s="282"/>
      <c r="C64" s="245"/>
      <c r="D64" s="245"/>
      <c r="E64" s="183"/>
      <c r="F64" s="49" t="s">
        <v>123</v>
      </c>
      <c r="G64" s="230"/>
      <c r="H64" s="263" t="s">
        <v>124</v>
      </c>
      <c r="I64" s="384"/>
      <c r="J64" s="63"/>
      <c r="K64" s="110"/>
      <c r="L64" s="320"/>
      <c r="M64" s="320"/>
      <c r="N64" s="322"/>
      <c r="O64" s="323"/>
      <c r="P64" s="314"/>
      <c r="Q64" s="334"/>
      <c r="R64" s="297"/>
      <c r="S64" s="308"/>
      <c r="T64" s="342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8"/>
    </row>
    <row r="65" spans="1:42" s="288" customFormat="1" ht="15" customHeight="1" x14ac:dyDescent="0.25">
      <c r="A65" s="284"/>
      <c r="B65" s="285"/>
      <c r="C65" s="286"/>
      <c r="D65" s="286"/>
      <c r="E65" s="287"/>
      <c r="F65" s="288" t="s">
        <v>125</v>
      </c>
      <c r="G65" s="289"/>
      <c r="H65" s="290" t="s">
        <v>126</v>
      </c>
      <c r="I65" s="384"/>
      <c r="J65" s="63"/>
      <c r="K65" s="110"/>
      <c r="L65" s="320"/>
      <c r="M65" s="320"/>
      <c r="N65" s="322"/>
      <c r="O65" s="323"/>
      <c r="P65" s="314"/>
      <c r="Q65" s="337"/>
      <c r="R65" s="314"/>
      <c r="S65" s="314"/>
      <c r="T65" s="342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291"/>
    </row>
    <row r="66" spans="1:42" s="49" customFormat="1" ht="15" customHeight="1" x14ac:dyDescent="0.2">
      <c r="A66" s="25"/>
      <c r="B66" s="282"/>
      <c r="C66" s="245"/>
      <c r="D66" s="245"/>
      <c r="E66" s="183"/>
      <c r="F66" s="49" t="s">
        <v>127</v>
      </c>
      <c r="G66" s="230"/>
      <c r="H66" s="193" t="s">
        <v>128</v>
      </c>
      <c r="I66" s="384"/>
      <c r="J66" s="63"/>
      <c r="K66" s="110"/>
      <c r="L66" s="320"/>
      <c r="M66" s="320"/>
      <c r="N66" s="322"/>
      <c r="O66" s="323"/>
      <c r="P66" s="314"/>
      <c r="Q66" s="337"/>
      <c r="R66" s="314"/>
      <c r="S66" s="314"/>
      <c r="T66" s="342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8"/>
    </row>
    <row r="67" spans="1:42" s="41" customFormat="1" ht="18.95" customHeight="1" thickBot="1" x14ac:dyDescent="0.3">
      <c r="A67" s="25"/>
      <c r="B67" s="140"/>
      <c r="C67" s="70"/>
      <c r="D67" s="70"/>
      <c r="E67" s="95"/>
      <c r="F67" s="88"/>
      <c r="G67" s="67"/>
      <c r="H67" s="67"/>
      <c r="I67" s="385"/>
      <c r="J67" s="63"/>
      <c r="K67" s="110"/>
      <c r="L67" s="320"/>
      <c r="M67" s="320"/>
      <c r="N67" s="322"/>
      <c r="O67" s="323"/>
      <c r="P67" s="314"/>
      <c r="Q67" s="334"/>
      <c r="R67" s="297"/>
      <c r="S67" s="308"/>
      <c r="T67" s="342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8"/>
    </row>
    <row r="68" spans="1:42" s="49" customFormat="1" ht="17.25" customHeight="1" x14ac:dyDescent="0.2">
      <c r="A68" s="25"/>
      <c r="B68" s="139"/>
      <c r="C68" s="63" t="s">
        <v>53</v>
      </c>
      <c r="D68" s="62" t="s">
        <v>129</v>
      </c>
      <c r="E68" s="63" t="s">
        <v>55</v>
      </c>
      <c r="F68" s="63" t="s">
        <v>130</v>
      </c>
      <c r="G68" s="292"/>
      <c r="H68" s="293"/>
      <c r="I68" s="358"/>
      <c r="J68" s="358"/>
      <c r="K68" s="358"/>
      <c r="L68" s="351"/>
      <c r="M68" s="351"/>
      <c r="N68" s="351"/>
      <c r="O68" s="123">
        <v>1</v>
      </c>
      <c r="P68" s="112">
        <v>1</v>
      </c>
      <c r="Q68" s="333">
        <f>PRODUCT(O68,P68)</f>
        <v>1</v>
      </c>
      <c r="R68" s="113">
        <v>0</v>
      </c>
      <c r="S68" s="113">
        <v>0</v>
      </c>
      <c r="T68" s="341">
        <f>SUM(Q68,R68,S68)</f>
        <v>1</v>
      </c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8"/>
    </row>
    <row r="69" spans="1:42" s="49" customFormat="1" ht="15" customHeight="1" x14ac:dyDescent="0.25">
      <c r="A69" s="25"/>
      <c r="B69" s="139"/>
      <c r="C69" s="63"/>
      <c r="D69" s="63"/>
      <c r="E69" s="63"/>
      <c r="F69" s="63" t="s">
        <v>131</v>
      </c>
      <c r="G69" s="63"/>
      <c r="H69" s="63"/>
      <c r="I69" s="359"/>
      <c r="J69" s="359"/>
      <c r="K69" s="359"/>
      <c r="L69" s="352"/>
      <c r="M69" s="352"/>
      <c r="N69" s="352"/>
      <c r="O69" s="124"/>
      <c r="P69" s="314"/>
      <c r="Q69" s="334"/>
      <c r="R69" s="297"/>
      <c r="S69" s="297"/>
      <c r="T69" s="342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8"/>
    </row>
    <row r="70" spans="1:42" s="49" customFormat="1" ht="15" customHeight="1" x14ac:dyDescent="0.25">
      <c r="A70" s="25"/>
      <c r="B70" s="139"/>
      <c r="C70" s="63"/>
      <c r="D70" s="63"/>
      <c r="E70" s="63"/>
      <c r="F70" s="63" t="s">
        <v>132</v>
      </c>
      <c r="G70" s="63"/>
      <c r="H70" s="63"/>
      <c r="I70" s="359"/>
      <c r="J70" s="359"/>
      <c r="K70" s="359"/>
      <c r="L70" s="352"/>
      <c r="M70" s="352"/>
      <c r="N70" s="352"/>
      <c r="O70" s="124"/>
      <c r="P70" s="314"/>
      <c r="Q70" s="334"/>
      <c r="R70" s="297"/>
      <c r="S70" s="308"/>
      <c r="T70" s="342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8"/>
    </row>
    <row r="71" spans="1:42" s="41" customFormat="1" ht="18.600000000000001" customHeight="1" thickBot="1" x14ac:dyDescent="0.3">
      <c r="A71" s="25"/>
      <c r="B71" s="140"/>
      <c r="C71" s="70"/>
      <c r="D71" s="70"/>
      <c r="E71" s="70"/>
      <c r="F71" s="192" t="s">
        <v>133</v>
      </c>
      <c r="G71" s="70"/>
      <c r="H71" s="70"/>
      <c r="I71" s="360"/>
      <c r="J71" s="360"/>
      <c r="K71" s="360"/>
      <c r="L71" s="356"/>
      <c r="M71" s="356"/>
      <c r="N71" s="356"/>
      <c r="O71" s="233"/>
      <c r="P71" s="314"/>
      <c r="Q71" s="334"/>
      <c r="R71" s="297"/>
      <c r="S71" s="308"/>
      <c r="T71" s="342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8"/>
    </row>
    <row r="72" spans="1:42" s="28" customFormat="1" ht="18" customHeight="1" x14ac:dyDescent="0.25">
      <c r="A72" s="135" t="s">
        <v>103</v>
      </c>
      <c r="B72" s="141"/>
      <c r="C72" s="251" t="s">
        <v>53</v>
      </c>
      <c r="D72" s="58" t="s">
        <v>134</v>
      </c>
      <c r="E72" s="80" t="s">
        <v>55</v>
      </c>
      <c r="F72" s="262" t="s">
        <v>135</v>
      </c>
      <c r="G72" s="251" t="s">
        <v>136</v>
      </c>
      <c r="H72" s="227" t="s">
        <v>137</v>
      </c>
      <c r="I72" s="369"/>
      <c r="J72" s="358"/>
      <c r="K72" s="358"/>
      <c r="L72" s="294"/>
      <c r="M72" s="294"/>
      <c r="N72" s="294"/>
      <c r="O72" s="123">
        <v>2</v>
      </c>
      <c r="P72" s="112">
        <v>1</v>
      </c>
      <c r="Q72" s="333">
        <f>PRODUCT(O72,P72)</f>
        <v>2</v>
      </c>
      <c r="R72" s="113">
        <v>0</v>
      </c>
      <c r="S72" s="113">
        <v>0</v>
      </c>
      <c r="T72" s="341">
        <f>SUM(Q72,R72,S72)</f>
        <v>2</v>
      </c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29"/>
    </row>
    <row r="73" spans="1:42" s="30" customFormat="1" ht="15" customHeight="1" x14ac:dyDescent="0.25">
      <c r="A73" s="136"/>
      <c r="B73" s="139"/>
      <c r="C73" s="63"/>
      <c r="D73" s="63"/>
      <c r="E73" s="63"/>
      <c r="F73" s="63" t="s">
        <v>138</v>
      </c>
      <c r="G73" s="63"/>
      <c r="H73" s="194"/>
      <c r="I73" s="370"/>
      <c r="J73" s="359"/>
      <c r="K73" s="359"/>
      <c r="L73" s="294"/>
      <c r="M73" s="294"/>
      <c r="N73" s="294"/>
      <c r="O73" s="124"/>
      <c r="P73" s="314"/>
      <c r="Q73" s="334"/>
      <c r="R73" s="297"/>
      <c r="S73" s="308"/>
      <c r="T73" s="342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31"/>
    </row>
    <row r="74" spans="1:42" s="45" customFormat="1" ht="27.6" customHeight="1" thickBot="1" x14ac:dyDescent="0.3">
      <c r="A74" s="137"/>
      <c r="B74" s="139"/>
      <c r="C74" s="63"/>
      <c r="D74" s="63"/>
      <c r="E74" s="63"/>
      <c r="F74" s="199" t="s">
        <v>139</v>
      </c>
      <c r="G74" s="63"/>
      <c r="H74" s="63"/>
      <c r="I74" s="371"/>
      <c r="J74" s="360"/>
      <c r="K74" s="360"/>
      <c r="L74" s="294"/>
      <c r="M74" s="294"/>
      <c r="N74" s="294"/>
      <c r="O74" s="124"/>
      <c r="P74" s="314"/>
      <c r="Q74" s="334"/>
      <c r="R74" s="297"/>
      <c r="S74" s="308"/>
      <c r="T74" s="342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4"/>
    </row>
    <row r="75" spans="1:42" s="28" customFormat="1" ht="17.25" customHeight="1" x14ac:dyDescent="0.25">
      <c r="A75" s="138" t="s">
        <v>103</v>
      </c>
      <c r="B75" s="142"/>
      <c r="C75" s="81" t="s">
        <v>53</v>
      </c>
      <c r="D75" s="82" t="s">
        <v>140</v>
      </c>
      <c r="E75" s="83" t="s">
        <v>141</v>
      </c>
      <c r="F75" s="69" t="s">
        <v>142</v>
      </c>
      <c r="G75" s="81" t="s">
        <v>143</v>
      </c>
      <c r="H75" s="84" t="s">
        <v>144</v>
      </c>
      <c r="I75" s="369"/>
      <c r="J75" s="358"/>
      <c r="K75" s="358"/>
      <c r="L75" s="114"/>
      <c r="M75" s="114"/>
      <c r="N75" s="114"/>
      <c r="O75" s="123">
        <v>1</v>
      </c>
      <c r="P75" s="112">
        <v>1</v>
      </c>
      <c r="Q75" s="333">
        <f>PRODUCT(O75,P75)</f>
        <v>1</v>
      </c>
      <c r="R75" s="113">
        <v>0</v>
      </c>
      <c r="S75" s="113">
        <v>0</v>
      </c>
      <c r="T75" s="341">
        <f>SUM(Q75,R75,S75)</f>
        <v>1</v>
      </c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29"/>
    </row>
    <row r="76" spans="1:42" s="32" customFormat="1" ht="15" customHeight="1" x14ac:dyDescent="0.25">
      <c r="A76" s="38"/>
      <c r="B76" s="143"/>
      <c r="C76" s="69"/>
      <c r="D76" s="69"/>
      <c r="E76" s="69"/>
      <c r="F76" s="262" t="s">
        <v>145</v>
      </c>
      <c r="G76" s="69"/>
      <c r="H76" s="69" t="s">
        <v>146</v>
      </c>
      <c r="I76" s="370"/>
      <c r="J76" s="359"/>
      <c r="K76" s="359"/>
      <c r="L76" s="324"/>
      <c r="M76" s="324"/>
      <c r="N76" s="324"/>
      <c r="O76" s="124"/>
      <c r="P76" s="314"/>
      <c r="Q76" s="334"/>
      <c r="R76" s="297"/>
      <c r="S76" s="308"/>
      <c r="T76" s="342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</row>
    <row r="77" spans="1:42" s="47" customFormat="1" ht="44.25" customHeight="1" thickBot="1" x14ac:dyDescent="0.3">
      <c r="A77" s="52"/>
      <c r="B77" s="140"/>
      <c r="C77" s="70"/>
      <c r="D77" s="70"/>
      <c r="E77" s="70"/>
      <c r="F77" s="201" t="s">
        <v>142</v>
      </c>
      <c r="G77" s="70"/>
      <c r="H77" s="70"/>
      <c r="I77" s="371"/>
      <c r="J77" s="360"/>
      <c r="K77" s="360"/>
      <c r="L77" s="325"/>
      <c r="M77" s="325"/>
      <c r="N77" s="325"/>
      <c r="O77" s="233"/>
      <c r="P77" s="314"/>
      <c r="Q77" s="334"/>
      <c r="R77" s="297"/>
      <c r="S77" s="308"/>
      <c r="T77" s="342"/>
    </row>
    <row r="78" spans="1:42" s="47" customFormat="1" ht="15" customHeight="1" thickBot="1" x14ac:dyDescent="0.3">
      <c r="A78" s="52"/>
      <c r="B78" s="161"/>
      <c r="C78" s="162" t="s">
        <v>75</v>
      </c>
      <c r="D78" s="163" t="s">
        <v>147</v>
      </c>
      <c r="E78" s="162" t="s">
        <v>148</v>
      </c>
      <c r="F78" s="162" t="s">
        <v>149</v>
      </c>
      <c r="G78" s="162" t="s">
        <v>150</v>
      </c>
      <c r="H78" s="162" t="s">
        <v>151</v>
      </c>
      <c r="I78" s="358"/>
      <c r="J78" s="358"/>
      <c r="K78" s="358"/>
      <c r="L78" s="351"/>
      <c r="M78" s="351"/>
      <c r="N78" s="351"/>
      <c r="O78" s="126">
        <v>1</v>
      </c>
      <c r="P78" s="112">
        <v>1</v>
      </c>
      <c r="Q78" s="333">
        <f>PRODUCT(O78,P78)</f>
        <v>1</v>
      </c>
      <c r="R78" s="113">
        <v>0</v>
      </c>
      <c r="S78" s="113">
        <v>0</v>
      </c>
      <c r="T78" s="341">
        <f>SUM(Q78,R78,S78)</f>
        <v>1</v>
      </c>
    </row>
    <row r="79" spans="1:42" s="47" customFormat="1" ht="15" customHeight="1" thickBot="1" x14ac:dyDescent="0.3">
      <c r="A79" s="52"/>
      <c r="B79" s="143"/>
      <c r="C79" s="69"/>
      <c r="D79" s="69"/>
      <c r="E79" s="69"/>
      <c r="F79" s="63" t="s">
        <v>152</v>
      </c>
      <c r="G79" s="69"/>
      <c r="H79" s="200"/>
      <c r="I79" s="359"/>
      <c r="J79" s="359"/>
      <c r="K79" s="359"/>
      <c r="L79" s="352"/>
      <c r="M79" s="352"/>
      <c r="N79" s="352"/>
      <c r="O79" s="126"/>
      <c r="P79" s="314"/>
      <c r="Q79" s="334"/>
      <c r="R79" s="297"/>
      <c r="S79" s="308"/>
      <c r="T79" s="342"/>
    </row>
    <row r="80" spans="1:42" s="47" customFormat="1" ht="15" customHeight="1" thickBot="1" x14ac:dyDescent="0.3">
      <c r="A80" s="52"/>
      <c r="B80" s="143"/>
      <c r="C80" s="69"/>
      <c r="D80" s="69"/>
      <c r="E80" s="69"/>
      <c r="F80" s="69" t="s">
        <v>153</v>
      </c>
      <c r="G80" s="69"/>
      <c r="H80" s="69"/>
      <c r="I80" s="359"/>
      <c r="J80" s="359"/>
      <c r="K80" s="359"/>
      <c r="L80" s="352"/>
      <c r="M80" s="352"/>
      <c r="N80" s="352"/>
      <c r="O80" s="126"/>
      <c r="P80" s="314"/>
      <c r="Q80" s="334"/>
      <c r="R80" s="297"/>
      <c r="S80" s="308"/>
      <c r="T80" s="342"/>
    </row>
    <row r="81" spans="1:42" s="47" customFormat="1" ht="15" customHeight="1" thickBot="1" x14ac:dyDescent="0.3">
      <c r="A81" s="52"/>
      <c r="B81" s="143"/>
      <c r="C81" s="69"/>
      <c r="D81" s="69"/>
      <c r="E81" s="69"/>
      <c r="F81" s="69" t="s">
        <v>154</v>
      </c>
      <c r="G81" s="69"/>
      <c r="H81" s="69"/>
      <c r="I81" s="359"/>
      <c r="J81" s="359"/>
      <c r="K81" s="359"/>
      <c r="L81" s="352"/>
      <c r="M81" s="352"/>
      <c r="N81" s="352"/>
      <c r="O81" s="126"/>
      <c r="P81" s="314"/>
      <c r="Q81" s="334"/>
      <c r="R81" s="297"/>
      <c r="S81" s="308"/>
      <c r="T81" s="342"/>
    </row>
    <row r="82" spans="1:42" s="47" customFormat="1" ht="42" customHeight="1" thickBot="1" x14ac:dyDescent="0.3">
      <c r="A82" s="52"/>
      <c r="B82" s="140"/>
      <c r="C82" s="70"/>
      <c r="D82" s="70"/>
      <c r="E82" s="70"/>
      <c r="F82" s="98" t="s">
        <v>155</v>
      </c>
      <c r="G82" s="70"/>
      <c r="H82" s="70"/>
      <c r="I82" s="360"/>
      <c r="J82" s="360"/>
      <c r="K82" s="360"/>
      <c r="L82" s="356"/>
      <c r="M82" s="356"/>
      <c r="N82" s="352"/>
      <c r="O82" s="233"/>
      <c r="P82" s="314"/>
      <c r="Q82" s="334"/>
      <c r="R82" s="297"/>
      <c r="S82" s="308"/>
      <c r="T82" s="342"/>
    </row>
    <row r="83" spans="1:42" s="46" customFormat="1" ht="24.95" customHeight="1" x14ac:dyDescent="0.25">
      <c r="A83" s="135" t="s">
        <v>103</v>
      </c>
      <c r="B83" s="144"/>
      <c r="C83" s="262" t="s">
        <v>37</v>
      </c>
      <c r="D83" s="79" t="s">
        <v>156</v>
      </c>
      <c r="E83" s="68" t="s">
        <v>89</v>
      </c>
      <c r="F83" s="251" t="s">
        <v>157</v>
      </c>
      <c r="G83" s="251" t="s">
        <v>158</v>
      </c>
      <c r="H83" s="251" t="s">
        <v>159</v>
      </c>
      <c r="I83" s="357"/>
      <c r="J83" s="358"/>
      <c r="K83" s="358"/>
      <c r="L83" s="351"/>
      <c r="M83" s="351"/>
      <c r="N83" s="351"/>
      <c r="O83" s="126">
        <v>5</v>
      </c>
      <c r="P83" s="112">
        <v>1</v>
      </c>
      <c r="Q83" s="338">
        <f>PRODUCT(O83,P83)</f>
        <v>5</v>
      </c>
      <c r="R83" s="114">
        <v>0</v>
      </c>
      <c r="S83" s="114">
        <v>0</v>
      </c>
      <c r="T83" s="345">
        <f>SUM(Q83,R83,S83)</f>
        <v>5</v>
      </c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29"/>
    </row>
    <row r="84" spans="1:42" s="46" customFormat="1" ht="15" customHeight="1" x14ac:dyDescent="0.25">
      <c r="A84" s="151"/>
      <c r="B84" s="144"/>
      <c r="C84" s="262" t="s">
        <v>93</v>
      </c>
      <c r="D84" s="79"/>
      <c r="E84" s="68"/>
      <c r="F84" s="251" t="s">
        <v>160</v>
      </c>
      <c r="G84" s="251"/>
      <c r="H84" s="251" t="s">
        <v>161</v>
      </c>
      <c r="I84" s="354"/>
      <c r="J84" s="359"/>
      <c r="K84" s="359"/>
      <c r="L84" s="352"/>
      <c r="M84" s="352"/>
      <c r="N84" s="352"/>
      <c r="O84" s="315"/>
      <c r="P84" s="314"/>
      <c r="Q84" s="339"/>
      <c r="R84" s="297"/>
      <c r="S84" s="308"/>
      <c r="T84" s="342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29"/>
    </row>
    <row r="85" spans="1:42" s="46" customFormat="1" ht="24.6" customHeight="1" x14ac:dyDescent="0.25">
      <c r="A85" s="151"/>
      <c r="B85" s="144"/>
      <c r="C85" s="262"/>
      <c r="D85" s="79"/>
      <c r="E85" s="68"/>
      <c r="F85" s="251" t="s">
        <v>121</v>
      </c>
      <c r="H85" s="277" t="s">
        <v>122</v>
      </c>
      <c r="I85" s="354"/>
      <c r="J85" s="359"/>
      <c r="K85" s="359"/>
      <c r="L85" s="352"/>
      <c r="M85" s="352"/>
      <c r="N85" s="352"/>
      <c r="O85" s="315"/>
      <c r="P85" s="314"/>
      <c r="Q85" s="339"/>
      <c r="R85" s="231"/>
      <c r="S85" s="232"/>
      <c r="T85" s="342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29"/>
    </row>
    <row r="86" spans="1:42" s="46" customFormat="1" ht="15" customHeight="1" x14ac:dyDescent="0.25">
      <c r="A86" s="151"/>
      <c r="B86" s="144"/>
      <c r="C86" s="262"/>
      <c r="D86" s="79"/>
      <c r="E86" s="68"/>
      <c r="F86" s="251" t="s">
        <v>123</v>
      </c>
      <c r="H86" s="251" t="s">
        <v>162</v>
      </c>
      <c r="I86" s="354"/>
      <c r="J86" s="359"/>
      <c r="K86" s="359"/>
      <c r="L86" s="352"/>
      <c r="M86" s="352"/>
      <c r="N86" s="352"/>
      <c r="O86" s="315"/>
      <c r="P86" s="314"/>
      <c r="Q86" s="339"/>
      <c r="R86" s="231"/>
      <c r="S86" s="232"/>
      <c r="T86" s="342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29"/>
    </row>
    <row r="87" spans="1:42" s="46" customFormat="1" ht="15" customHeight="1" x14ac:dyDescent="0.25">
      <c r="A87" s="151"/>
      <c r="B87" s="144"/>
      <c r="C87" s="262"/>
      <c r="D87" s="79"/>
      <c r="E87" s="68"/>
      <c r="F87" s="251" t="s">
        <v>163</v>
      </c>
      <c r="H87" s="251" t="s">
        <v>126</v>
      </c>
      <c r="I87" s="354"/>
      <c r="J87" s="359"/>
      <c r="K87" s="359"/>
      <c r="L87" s="352"/>
      <c r="M87" s="352"/>
      <c r="N87" s="352"/>
      <c r="O87" s="315"/>
      <c r="P87" s="314"/>
      <c r="Q87" s="339"/>
      <c r="R87" s="231"/>
      <c r="S87" s="232"/>
      <c r="T87" s="342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29"/>
    </row>
    <row r="88" spans="1:42" s="46" customFormat="1" ht="15" customHeight="1" x14ac:dyDescent="0.25">
      <c r="A88" s="151"/>
      <c r="B88" s="144"/>
      <c r="C88" s="80"/>
      <c r="D88" s="278"/>
      <c r="E88" s="68"/>
      <c r="F88" s="243" t="s">
        <v>164</v>
      </c>
      <c r="G88" s="29"/>
      <c r="H88" s="68" t="s">
        <v>128</v>
      </c>
      <c r="I88" s="354"/>
      <c r="J88" s="359"/>
      <c r="K88" s="359"/>
      <c r="L88" s="352"/>
      <c r="M88" s="352"/>
      <c r="N88" s="352"/>
      <c r="O88" s="315"/>
      <c r="P88" s="297"/>
      <c r="Q88" s="334"/>
      <c r="R88" s="231"/>
      <c r="S88" s="232"/>
      <c r="T88" s="342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29"/>
    </row>
    <row r="89" spans="1:42" s="46" customFormat="1" ht="15" customHeight="1" thickBot="1" x14ac:dyDescent="0.3">
      <c r="A89" s="151"/>
      <c r="B89" s="141"/>
      <c r="C89" s="68"/>
      <c r="D89" s="68"/>
      <c r="E89" s="68"/>
      <c r="F89" s="259" t="s">
        <v>165</v>
      </c>
      <c r="H89" s="68"/>
      <c r="I89" s="354"/>
      <c r="J89" s="359"/>
      <c r="K89" s="359"/>
      <c r="L89" s="352"/>
      <c r="M89" s="352"/>
      <c r="N89" s="352"/>
      <c r="O89" s="316"/>
      <c r="P89" s="297"/>
      <c r="Q89" s="334"/>
      <c r="R89" s="231"/>
      <c r="S89" s="232"/>
      <c r="T89" s="342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29"/>
    </row>
    <row r="90" spans="1:42" s="35" customFormat="1" ht="16.5" customHeight="1" thickBot="1" x14ac:dyDescent="0.3">
      <c r="A90" s="364" t="s">
        <v>166</v>
      </c>
      <c r="B90" s="365"/>
      <c r="C90" s="365"/>
      <c r="D90" s="365"/>
      <c r="E90" s="365"/>
      <c r="F90" s="365"/>
      <c r="G90" s="365"/>
      <c r="H90" s="365"/>
      <c r="I90" s="365"/>
      <c r="J90" s="366"/>
      <c r="K90" s="365"/>
      <c r="L90" s="364"/>
      <c r="M90" s="365"/>
      <c r="N90" s="365"/>
      <c r="O90" s="365"/>
      <c r="P90" s="365"/>
      <c r="Q90" s="255"/>
      <c r="R90" s="255"/>
      <c r="S90" s="77"/>
      <c r="T90" s="29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4"/>
    </row>
    <row r="91" spans="1:42" s="28" customFormat="1" ht="24.75" customHeight="1" x14ac:dyDescent="0.25">
      <c r="A91" s="138" t="s">
        <v>103</v>
      </c>
      <c r="B91" s="154"/>
      <c r="C91" s="84" t="s">
        <v>167</v>
      </c>
      <c r="D91" s="85" t="s">
        <v>168</v>
      </c>
      <c r="E91" s="86" t="s">
        <v>55</v>
      </c>
      <c r="F91" s="84" t="s">
        <v>169</v>
      </c>
      <c r="G91" s="274" t="s">
        <v>170</v>
      </c>
      <c r="H91" s="84" t="s">
        <v>171</v>
      </c>
      <c r="I91" s="369"/>
      <c r="J91" s="358"/>
      <c r="K91" s="405"/>
      <c r="L91" s="351"/>
      <c r="M91" s="351"/>
      <c r="N91" s="351"/>
      <c r="O91" s="125">
        <v>4</v>
      </c>
      <c r="P91" s="120">
        <v>1</v>
      </c>
      <c r="Q91" s="333">
        <f>PRODUCT(O91,P91)</f>
        <v>4</v>
      </c>
      <c r="R91" s="115">
        <v>0</v>
      </c>
      <c r="S91" s="115">
        <v>0</v>
      </c>
      <c r="T91" s="341">
        <f>SUM(Q91,R91,S91)</f>
        <v>4</v>
      </c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29"/>
    </row>
    <row r="92" spans="1:42" s="28" customFormat="1" ht="15" customHeight="1" x14ac:dyDescent="0.25">
      <c r="A92" s="151"/>
      <c r="B92" s="139"/>
      <c r="C92" s="63"/>
      <c r="D92" s="63"/>
      <c r="E92" s="63"/>
      <c r="F92" s="63" t="s">
        <v>172</v>
      </c>
      <c r="G92" s="63"/>
      <c r="H92" s="254" t="s">
        <v>173</v>
      </c>
      <c r="I92" s="370"/>
      <c r="J92" s="359"/>
      <c r="K92" s="406"/>
      <c r="L92" s="352"/>
      <c r="M92" s="352"/>
      <c r="N92" s="352"/>
      <c r="O92" s="126"/>
      <c r="P92" s="121"/>
      <c r="Q92" s="334"/>
      <c r="R92" s="116"/>
      <c r="S92" s="118"/>
      <c r="T92" s="342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29"/>
    </row>
    <row r="93" spans="1:42" s="49" customFormat="1" ht="15" customHeight="1" x14ac:dyDescent="0.2">
      <c r="A93" s="151"/>
      <c r="B93" s="139"/>
      <c r="C93" s="63"/>
      <c r="D93" s="63"/>
      <c r="E93" s="63"/>
      <c r="F93" s="99" t="s">
        <v>174</v>
      </c>
      <c r="G93" s="63"/>
      <c r="H93" s="203"/>
      <c r="I93" s="370"/>
      <c r="J93" s="359"/>
      <c r="K93" s="406"/>
      <c r="L93" s="352"/>
      <c r="M93" s="352"/>
      <c r="N93" s="352"/>
      <c r="O93" s="126"/>
      <c r="P93" s="121"/>
      <c r="Q93" s="334"/>
      <c r="R93" s="116"/>
      <c r="S93" s="118"/>
      <c r="T93" s="342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8"/>
    </row>
    <row r="94" spans="1:42" s="27" customFormat="1" ht="23.45" customHeight="1" thickBot="1" x14ac:dyDescent="0.3">
      <c r="A94" s="152"/>
      <c r="B94" s="140"/>
      <c r="C94" s="70"/>
      <c r="D94" s="70"/>
      <c r="E94" s="70"/>
      <c r="F94" s="98" t="s">
        <v>175</v>
      </c>
      <c r="H94" s="70"/>
      <c r="I94" s="371"/>
      <c r="J94" s="360"/>
      <c r="K94" s="407"/>
      <c r="L94" s="356"/>
      <c r="M94" s="356"/>
      <c r="N94" s="356"/>
      <c r="O94" s="127"/>
      <c r="P94" s="122"/>
      <c r="Q94" s="335"/>
      <c r="R94" s="117"/>
      <c r="S94" s="119"/>
      <c r="T94" s="343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26"/>
    </row>
    <row r="95" spans="1:42" s="28" customFormat="1" ht="21.75" customHeight="1" x14ac:dyDescent="0.25">
      <c r="A95" s="135" t="s">
        <v>103</v>
      </c>
      <c r="B95" s="144"/>
      <c r="C95" s="262" t="s">
        <v>53</v>
      </c>
      <c r="D95" s="79" t="s">
        <v>176</v>
      </c>
      <c r="E95" s="68" t="s">
        <v>69</v>
      </c>
      <c r="F95" s="251" t="s">
        <v>177</v>
      </c>
      <c r="G95" s="251"/>
      <c r="H95" s="262" t="s">
        <v>178</v>
      </c>
      <c r="I95" s="369"/>
      <c r="J95" s="358"/>
      <c r="K95" s="410"/>
      <c r="L95" s="294"/>
      <c r="M95" s="294"/>
      <c r="N95" s="294"/>
      <c r="O95" s="124">
        <v>1</v>
      </c>
      <c r="P95" s="283">
        <v>1</v>
      </c>
      <c r="Q95" s="334">
        <f>PRODUCT(O95,P95)</f>
        <v>1</v>
      </c>
      <c r="R95" s="231">
        <v>0</v>
      </c>
      <c r="S95" s="297">
        <v>0</v>
      </c>
      <c r="T95" s="342">
        <f>SUM(Q95,R95,S95)</f>
        <v>1</v>
      </c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29"/>
    </row>
    <row r="96" spans="1:42" s="28" customFormat="1" ht="15" customHeight="1" x14ac:dyDescent="0.25">
      <c r="A96" s="151"/>
      <c r="B96" s="139"/>
      <c r="C96" s="63"/>
      <c r="D96" s="63"/>
      <c r="E96" s="63"/>
      <c r="F96" s="273" t="s">
        <v>179</v>
      </c>
      <c r="G96" s="63"/>
      <c r="H96" s="226" t="s">
        <v>180</v>
      </c>
      <c r="I96" s="370"/>
      <c r="J96" s="359"/>
      <c r="K96" s="411"/>
      <c r="L96" s="294"/>
      <c r="M96" s="294"/>
      <c r="N96" s="294"/>
      <c r="O96" s="124"/>
      <c r="P96" s="283"/>
      <c r="Q96" s="334"/>
      <c r="R96" s="231"/>
      <c r="S96" s="232"/>
      <c r="T96" s="342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29"/>
    </row>
    <row r="97" spans="1:42" s="46" customFormat="1" ht="16.5" customHeight="1" x14ac:dyDescent="0.25">
      <c r="A97" s="151"/>
      <c r="B97" s="139"/>
      <c r="C97" s="63"/>
      <c r="D97" s="63"/>
      <c r="E97" s="63"/>
      <c r="F97" s="63"/>
      <c r="G97" s="197"/>
      <c r="H97" s="198"/>
      <c r="I97" s="370"/>
      <c r="J97" s="359"/>
      <c r="K97" s="411"/>
      <c r="L97" s="294"/>
      <c r="M97" s="294"/>
      <c r="N97" s="294"/>
      <c r="O97" s="124"/>
      <c r="P97" s="283"/>
      <c r="Q97" s="334"/>
      <c r="R97" s="231"/>
      <c r="S97" s="232"/>
      <c r="T97" s="342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29"/>
    </row>
    <row r="98" spans="1:42" s="27" customFormat="1" ht="15.75" customHeight="1" thickBot="1" x14ac:dyDescent="0.3">
      <c r="A98" s="152"/>
      <c r="B98" s="140"/>
      <c r="C98" s="70"/>
      <c r="D98" s="70"/>
      <c r="E98" s="70"/>
      <c r="F98" s="132" t="s">
        <v>181</v>
      </c>
      <c r="G98" s="70"/>
      <c r="H98" s="70"/>
      <c r="I98" s="371"/>
      <c r="J98" s="360"/>
      <c r="K98" s="412"/>
      <c r="L98" s="295"/>
      <c r="M98" s="295"/>
      <c r="N98" s="295"/>
      <c r="O98" s="233"/>
      <c r="P98" s="253"/>
      <c r="Q98" s="335"/>
      <c r="R98" s="236"/>
      <c r="S98" s="252"/>
      <c r="T98" s="343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26"/>
    </row>
    <row r="99" spans="1:42" s="30" customFormat="1" ht="24" customHeight="1" x14ac:dyDescent="0.25">
      <c r="A99" s="92"/>
      <c r="B99" s="146"/>
      <c r="C99" s="250" t="s">
        <v>53</v>
      </c>
      <c r="D99" s="87" t="s">
        <v>182</v>
      </c>
      <c r="E99" s="263" t="s">
        <v>69</v>
      </c>
      <c r="F99" s="263" t="s">
        <v>183</v>
      </c>
      <c r="G99" s="63"/>
      <c r="H99" s="262" t="s">
        <v>184</v>
      </c>
      <c r="I99" s="357"/>
      <c r="J99" s="357"/>
      <c r="K99" s="363"/>
      <c r="L99" s="319"/>
      <c r="M99" s="319"/>
      <c r="N99" s="319"/>
      <c r="O99" s="125">
        <v>2</v>
      </c>
      <c r="P99" s="112">
        <v>1</v>
      </c>
      <c r="Q99" s="333">
        <f>PRODUCT(O99,P99)</f>
        <v>2</v>
      </c>
      <c r="R99" s="113">
        <v>0</v>
      </c>
      <c r="S99" s="113">
        <v>0</v>
      </c>
      <c r="T99" s="341">
        <f>SUM(Q99,R99,S99)</f>
        <v>2</v>
      </c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31"/>
    </row>
    <row r="100" spans="1:42" s="30" customFormat="1" ht="15" customHeight="1" x14ac:dyDescent="0.25">
      <c r="A100" s="92"/>
      <c r="B100" s="146"/>
      <c r="C100" s="250"/>
      <c r="D100" s="87"/>
      <c r="E100" s="263"/>
      <c r="F100" s="263" t="s">
        <v>185</v>
      </c>
      <c r="G100" s="197"/>
      <c r="H100" s="59" t="s">
        <v>186</v>
      </c>
      <c r="I100" s="354"/>
      <c r="J100" s="354"/>
      <c r="K100" s="361"/>
      <c r="L100" s="320"/>
      <c r="M100" s="320"/>
      <c r="N100" s="320"/>
      <c r="O100" s="126"/>
      <c r="P100" s="299"/>
      <c r="Q100" s="334"/>
      <c r="R100" s="297"/>
      <c r="S100" s="308"/>
      <c r="T100" s="342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31"/>
    </row>
    <row r="101" spans="1:42" s="30" customFormat="1" ht="20.25" customHeight="1" thickBot="1" x14ac:dyDescent="0.3">
      <c r="A101" s="92"/>
      <c r="B101" s="149"/>
      <c r="C101" s="61"/>
      <c r="D101" s="61"/>
      <c r="E101" s="61"/>
      <c r="F101" s="132" t="s">
        <v>187</v>
      </c>
      <c r="G101" s="269"/>
      <c r="H101" s="196"/>
      <c r="I101" s="355"/>
      <c r="J101" s="355"/>
      <c r="K101" s="362"/>
      <c r="L101" s="260"/>
      <c r="M101" s="260"/>
      <c r="N101" s="260"/>
      <c r="O101" s="127"/>
      <c r="P101" s="299"/>
      <c r="Q101" s="334"/>
      <c r="R101" s="297"/>
      <c r="S101" s="308"/>
      <c r="T101" s="342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31"/>
    </row>
    <row r="102" spans="1:42" s="28" customFormat="1" ht="25.5" customHeight="1" x14ac:dyDescent="0.25">
      <c r="A102" s="135" t="s">
        <v>103</v>
      </c>
      <c r="B102" s="141"/>
      <c r="C102" s="262" t="s">
        <v>188</v>
      </c>
      <c r="D102" s="79" t="s">
        <v>189</v>
      </c>
      <c r="E102" s="80" t="s">
        <v>33</v>
      </c>
      <c r="F102" s="262" t="s">
        <v>190</v>
      </c>
      <c r="G102" s="262" t="s">
        <v>191</v>
      </c>
      <c r="H102" s="262" t="s">
        <v>192</v>
      </c>
      <c r="I102" s="369"/>
      <c r="J102" s="358"/>
      <c r="K102" s="358"/>
      <c r="L102" s="351"/>
      <c r="M102" s="351"/>
      <c r="N102" s="351"/>
      <c r="O102" s="125">
        <v>5</v>
      </c>
      <c r="P102" s="112">
        <v>1</v>
      </c>
      <c r="Q102" s="333">
        <f>PRODUCT(O102,P102)</f>
        <v>5</v>
      </c>
      <c r="R102" s="113">
        <v>0</v>
      </c>
      <c r="S102" s="113">
        <v>0</v>
      </c>
      <c r="T102" s="341">
        <f>SUM(Q102,R102,S102)</f>
        <v>5</v>
      </c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29"/>
    </row>
    <row r="103" spans="1:42" s="28" customFormat="1" ht="15" customHeight="1" x14ac:dyDescent="0.25">
      <c r="A103" s="151"/>
      <c r="B103" s="155"/>
      <c r="C103" s="131"/>
      <c r="D103" s="131"/>
      <c r="E103" s="131"/>
      <c r="F103" s="131" t="s">
        <v>193</v>
      </c>
      <c r="G103" s="131"/>
      <c r="H103" s="131" t="s">
        <v>194</v>
      </c>
      <c r="I103" s="370"/>
      <c r="J103" s="359"/>
      <c r="K103" s="359"/>
      <c r="L103" s="352"/>
      <c r="M103" s="352"/>
      <c r="N103" s="352"/>
      <c r="O103" s="126"/>
      <c r="P103" s="283"/>
      <c r="Q103" s="334"/>
      <c r="R103" s="231"/>
      <c r="S103" s="232"/>
      <c r="T103" s="342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29"/>
    </row>
    <row r="104" spans="1:42" s="46" customFormat="1" ht="15" customHeight="1" x14ac:dyDescent="0.25">
      <c r="A104" s="151"/>
      <c r="B104" s="155"/>
      <c r="C104" s="131"/>
      <c r="D104" s="131"/>
      <c r="E104" s="131"/>
      <c r="F104" s="131" t="s">
        <v>195</v>
      </c>
      <c r="G104" s="131"/>
      <c r="I104" s="370"/>
      <c r="J104" s="359"/>
      <c r="K104" s="359"/>
      <c r="L104" s="352"/>
      <c r="M104" s="352"/>
      <c r="N104" s="352"/>
      <c r="O104" s="126"/>
      <c r="P104" s="283"/>
      <c r="Q104" s="334"/>
      <c r="R104" s="231"/>
      <c r="S104" s="232"/>
      <c r="T104" s="342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29"/>
    </row>
    <row r="105" spans="1:42" s="28" customFormat="1" ht="15" customHeight="1" x14ac:dyDescent="0.25">
      <c r="A105" s="151"/>
      <c r="B105" s="156"/>
      <c r="C105" s="79"/>
      <c r="D105" s="79"/>
      <c r="E105" s="79"/>
      <c r="F105" s="262" t="s">
        <v>196</v>
      </c>
      <c r="G105" s="79"/>
      <c r="H105" s="215"/>
      <c r="I105" s="370"/>
      <c r="J105" s="359"/>
      <c r="K105" s="359"/>
      <c r="L105" s="352"/>
      <c r="M105" s="352"/>
      <c r="N105" s="352"/>
      <c r="O105" s="126"/>
      <c r="P105" s="283"/>
      <c r="Q105" s="334"/>
      <c r="R105" s="231"/>
      <c r="S105" s="232"/>
      <c r="T105" s="342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29"/>
    </row>
    <row r="106" spans="1:42" s="28" customFormat="1" ht="15" customHeight="1" x14ac:dyDescent="0.2">
      <c r="A106" s="151"/>
      <c r="B106" s="156"/>
      <c r="C106" s="79"/>
      <c r="D106" s="79"/>
      <c r="E106" s="79"/>
      <c r="F106" s="202" t="s">
        <v>197</v>
      </c>
      <c r="G106" s="79"/>
      <c r="H106" s="131"/>
      <c r="I106" s="370"/>
      <c r="J106" s="359"/>
      <c r="K106" s="359"/>
      <c r="L106" s="352"/>
      <c r="M106" s="352"/>
      <c r="N106" s="352"/>
      <c r="O106" s="126"/>
      <c r="P106" s="283"/>
      <c r="Q106" s="334"/>
      <c r="R106" s="231"/>
      <c r="S106" s="232"/>
      <c r="T106" s="342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29"/>
    </row>
    <row r="107" spans="1:42" s="27" customFormat="1" ht="27.75" customHeight="1" thickBot="1" x14ac:dyDescent="0.3">
      <c r="A107" s="152"/>
      <c r="B107" s="157"/>
      <c r="C107" s="101"/>
      <c r="D107" s="101"/>
      <c r="E107" s="101"/>
      <c r="F107" s="132" t="s">
        <v>198</v>
      </c>
      <c r="G107" s="101"/>
      <c r="H107" s="101"/>
      <c r="I107" s="371"/>
      <c r="J107" s="360"/>
      <c r="K107" s="360"/>
      <c r="L107" s="356"/>
      <c r="M107" s="356"/>
      <c r="N107" s="356"/>
      <c r="O107" s="127"/>
      <c r="P107" s="253"/>
      <c r="Q107" s="335"/>
      <c r="R107" s="236"/>
      <c r="S107" s="252"/>
      <c r="T107" s="343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26"/>
    </row>
    <row r="108" spans="1:42" s="28" customFormat="1" ht="24.95" customHeight="1" x14ac:dyDescent="0.25">
      <c r="A108" s="135" t="s">
        <v>103</v>
      </c>
      <c r="B108" s="144"/>
      <c r="C108" s="262" t="s">
        <v>75</v>
      </c>
      <c r="D108" s="79" t="s">
        <v>199</v>
      </c>
      <c r="E108" s="68" t="s">
        <v>33</v>
      </c>
      <c r="F108" s="251" t="s">
        <v>200</v>
      </c>
      <c r="G108" s="251" t="s">
        <v>201</v>
      </c>
      <c r="H108" s="262" t="s">
        <v>192</v>
      </c>
      <c r="I108" s="357"/>
      <c r="J108" s="358"/>
      <c r="K108" s="358"/>
      <c r="L108" s="294"/>
      <c r="M108" s="294"/>
      <c r="N108" s="294"/>
      <c r="O108" s="123">
        <v>10</v>
      </c>
      <c r="P108" s="112">
        <v>1</v>
      </c>
      <c r="Q108" s="333">
        <f>PRODUCT(O108,P108)</f>
        <v>10</v>
      </c>
      <c r="R108" s="113">
        <v>0</v>
      </c>
      <c r="S108" s="113">
        <v>0</v>
      </c>
      <c r="T108" s="341">
        <f>SUM(Q108,R108,S108)</f>
        <v>10</v>
      </c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29"/>
    </row>
    <row r="109" spans="1:42" s="46" customFormat="1" ht="15" customHeight="1" x14ac:dyDescent="0.25">
      <c r="A109" s="151"/>
      <c r="B109" s="144"/>
      <c r="C109" s="262"/>
      <c r="D109" s="79"/>
      <c r="E109" s="68"/>
      <c r="F109" s="131" t="s">
        <v>202</v>
      </c>
      <c r="G109" s="251"/>
      <c r="H109" s="251" t="s">
        <v>203</v>
      </c>
      <c r="I109" s="354"/>
      <c r="J109" s="359"/>
      <c r="K109" s="359"/>
      <c r="L109" s="294"/>
      <c r="M109" s="294"/>
      <c r="N109" s="294"/>
      <c r="O109" s="124"/>
      <c r="P109" s="283"/>
      <c r="Q109" s="334"/>
      <c r="R109" s="231"/>
      <c r="S109" s="232"/>
      <c r="T109" s="342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29"/>
    </row>
    <row r="110" spans="1:42" s="46" customFormat="1" ht="15" customHeight="1" x14ac:dyDescent="0.25">
      <c r="A110" s="151"/>
      <c r="B110" s="144"/>
      <c r="C110" s="262"/>
      <c r="D110" s="79"/>
      <c r="E110" s="68"/>
      <c r="F110" s="131" t="s">
        <v>195</v>
      </c>
      <c r="G110" s="251"/>
      <c r="H110" s="215"/>
      <c r="I110" s="354"/>
      <c r="J110" s="359"/>
      <c r="K110" s="359"/>
      <c r="L110" s="294"/>
      <c r="M110" s="294"/>
      <c r="N110" s="294"/>
      <c r="O110" s="124"/>
      <c r="P110" s="283"/>
      <c r="Q110" s="334"/>
      <c r="R110" s="231"/>
      <c r="S110" s="232"/>
      <c r="T110" s="342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29"/>
    </row>
    <row r="111" spans="1:42" s="46" customFormat="1" ht="15" customHeight="1" x14ac:dyDescent="0.25">
      <c r="A111" s="151"/>
      <c r="B111" s="144"/>
      <c r="C111" s="262"/>
      <c r="D111" s="79"/>
      <c r="E111" s="68"/>
      <c r="F111" s="262" t="s">
        <v>196</v>
      </c>
      <c r="G111" s="251"/>
      <c r="H111" s="251"/>
      <c r="I111" s="354"/>
      <c r="J111" s="359"/>
      <c r="K111" s="359"/>
      <c r="L111" s="294"/>
      <c r="M111" s="294"/>
      <c r="N111" s="294"/>
      <c r="O111" s="124"/>
      <c r="P111" s="283"/>
      <c r="Q111" s="334"/>
      <c r="R111" s="231"/>
      <c r="S111" s="232"/>
      <c r="T111" s="342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29"/>
    </row>
    <row r="112" spans="1:42" s="46" customFormat="1" ht="15" customHeight="1" x14ac:dyDescent="0.2">
      <c r="A112" s="151"/>
      <c r="B112" s="144"/>
      <c r="C112" s="262"/>
      <c r="D112" s="79"/>
      <c r="E112" s="68"/>
      <c r="F112" s="202" t="s">
        <v>197</v>
      </c>
      <c r="G112" s="251"/>
      <c r="H112" s="251"/>
      <c r="I112" s="354"/>
      <c r="J112" s="359"/>
      <c r="K112" s="359"/>
      <c r="L112" s="294"/>
      <c r="M112" s="294"/>
      <c r="N112" s="294"/>
      <c r="O112" s="124"/>
      <c r="P112" s="283"/>
      <c r="Q112" s="334"/>
      <c r="R112" s="231"/>
      <c r="S112" s="232"/>
      <c r="T112" s="342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29"/>
    </row>
    <row r="113" spans="1:42" s="28" customFormat="1" ht="15" customHeight="1" thickBot="1" x14ac:dyDescent="0.3">
      <c r="A113" s="151"/>
      <c r="B113" s="150"/>
      <c r="C113" s="249"/>
      <c r="D113" s="249"/>
      <c r="E113" s="249"/>
      <c r="F113" s="210" t="s">
        <v>198</v>
      </c>
      <c r="G113" s="249"/>
      <c r="H113" s="68"/>
      <c r="I113" s="354"/>
      <c r="J113" s="359"/>
      <c r="K113" s="359"/>
      <c r="L113" s="294"/>
      <c r="M113" s="294"/>
      <c r="N113" s="294"/>
      <c r="O113" s="124"/>
      <c r="P113" s="283"/>
      <c r="Q113" s="334"/>
      <c r="R113" s="231"/>
      <c r="S113" s="232"/>
      <c r="T113" s="342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29"/>
    </row>
    <row r="114" spans="1:42" s="30" customFormat="1" ht="18" customHeight="1" x14ac:dyDescent="0.25">
      <c r="A114" s="92"/>
      <c r="B114" s="218"/>
      <c r="C114" s="242" t="s">
        <v>31</v>
      </c>
      <c r="D114" s="125" t="s">
        <v>204</v>
      </c>
      <c r="E114" s="242" t="s">
        <v>33</v>
      </c>
      <c r="F114" s="242" t="s">
        <v>205</v>
      </c>
      <c r="G114" s="242" t="s">
        <v>206</v>
      </c>
      <c r="H114" s="81" t="s">
        <v>207</v>
      </c>
      <c r="I114" s="357"/>
      <c r="J114" s="357"/>
      <c r="K114" s="363"/>
      <c r="L114" s="319"/>
      <c r="M114" s="319"/>
      <c r="N114" s="319"/>
      <c r="O114" s="125">
        <v>2</v>
      </c>
      <c r="P114" s="113">
        <v>1</v>
      </c>
      <c r="Q114" s="333">
        <f>PRODUCT(O114,P114)</f>
        <v>2</v>
      </c>
      <c r="R114" s="113">
        <v>0</v>
      </c>
      <c r="S114" s="113">
        <v>0</v>
      </c>
      <c r="T114" s="341">
        <f>SUM(Q114,R114,S114)</f>
        <v>2</v>
      </c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31"/>
    </row>
    <row r="115" spans="1:42" s="30" customFormat="1" ht="18.95" customHeight="1" x14ac:dyDescent="0.25">
      <c r="A115" s="92"/>
      <c r="B115" s="148"/>
      <c r="C115" s="263"/>
      <c r="D115" s="263"/>
      <c r="E115" s="263"/>
      <c r="F115" s="60" t="s">
        <v>208</v>
      </c>
      <c r="G115" s="60"/>
      <c r="H115" s="403" t="s">
        <v>209</v>
      </c>
      <c r="I115" s="402"/>
      <c r="J115" s="354"/>
      <c r="K115" s="361"/>
      <c r="L115" s="320"/>
      <c r="M115" s="320"/>
      <c r="N115" s="320"/>
      <c r="O115" s="126"/>
      <c r="P115" s="231"/>
      <c r="Q115" s="334"/>
      <c r="R115" s="231"/>
      <c r="S115" s="232"/>
      <c r="T115" s="342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31"/>
    </row>
    <row r="116" spans="1:42" s="30" customFormat="1" ht="15" customHeight="1" x14ac:dyDescent="0.25">
      <c r="A116" s="92"/>
      <c r="B116" s="148"/>
      <c r="C116" s="263"/>
      <c r="D116" s="263"/>
      <c r="E116" s="263"/>
      <c r="F116" s="59" t="s">
        <v>210</v>
      </c>
      <c r="H116" s="404"/>
      <c r="I116" s="402"/>
      <c r="J116" s="354"/>
      <c r="K116" s="361"/>
      <c r="L116" s="320"/>
      <c r="M116" s="320"/>
      <c r="N116" s="320"/>
      <c r="O116" s="126"/>
      <c r="P116" s="231"/>
      <c r="Q116" s="334"/>
      <c r="R116" s="231"/>
      <c r="S116" s="232"/>
      <c r="T116" s="342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31"/>
    </row>
    <row r="117" spans="1:42" s="30" customFormat="1" ht="15" customHeight="1" x14ac:dyDescent="0.25">
      <c r="A117" s="92"/>
      <c r="B117" s="148"/>
      <c r="C117" s="263"/>
      <c r="D117" s="263"/>
      <c r="E117" s="263"/>
      <c r="F117" s="59" t="s">
        <v>211</v>
      </c>
      <c r="G117" s="60"/>
      <c r="H117" s="214"/>
      <c r="I117" s="354"/>
      <c r="J117" s="354"/>
      <c r="K117" s="361"/>
      <c r="L117" s="320"/>
      <c r="M117" s="320"/>
      <c r="N117" s="320"/>
      <c r="O117" s="126"/>
      <c r="P117" s="231"/>
      <c r="Q117" s="334"/>
      <c r="R117" s="231"/>
      <c r="S117" s="232"/>
      <c r="T117" s="342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31"/>
    </row>
    <row r="118" spans="1:42" s="30" customFormat="1" ht="20.100000000000001" customHeight="1" thickBot="1" x14ac:dyDescent="0.3">
      <c r="A118" s="92"/>
      <c r="B118" s="149"/>
      <c r="C118" s="61"/>
      <c r="D118" s="61"/>
      <c r="E118" s="61"/>
      <c r="F118" s="132" t="s">
        <v>212</v>
      </c>
      <c r="G118" s="61"/>
      <c r="H118" s="61"/>
      <c r="I118" s="355"/>
      <c r="J118" s="355"/>
      <c r="K118" s="362"/>
      <c r="L118" s="260"/>
      <c r="M118" s="260"/>
      <c r="N118" s="260"/>
      <c r="O118" s="127"/>
      <c r="P118" s="236"/>
      <c r="Q118" s="335"/>
      <c r="R118" s="236"/>
      <c r="S118" s="252"/>
      <c r="T118" s="343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31"/>
    </row>
    <row r="119" spans="1:42" s="28" customFormat="1" ht="25.5" customHeight="1" x14ac:dyDescent="0.25">
      <c r="A119" s="135" t="s">
        <v>103</v>
      </c>
      <c r="B119" s="144"/>
      <c r="C119" s="262" t="s">
        <v>37</v>
      </c>
      <c r="D119" s="79" t="s">
        <v>213</v>
      </c>
      <c r="E119" s="80" t="s">
        <v>55</v>
      </c>
      <c r="F119" s="262" t="s">
        <v>214</v>
      </c>
      <c r="G119" s="262" t="s">
        <v>215</v>
      </c>
      <c r="H119" s="84" t="s">
        <v>216</v>
      </c>
      <c r="I119" s="357"/>
      <c r="J119" s="358"/>
      <c r="K119" s="358"/>
      <c r="L119" s="294"/>
      <c r="M119" s="294"/>
      <c r="N119" s="294"/>
      <c r="O119" s="123">
        <v>1</v>
      </c>
      <c r="P119" s="112">
        <v>1</v>
      </c>
      <c r="Q119" s="333">
        <f>PRODUCT(O119,P119)</f>
        <v>1</v>
      </c>
      <c r="R119" s="113">
        <v>0</v>
      </c>
      <c r="S119" s="113">
        <v>0</v>
      </c>
      <c r="T119" s="341">
        <f>SUM(Q119,R119,S119)</f>
        <v>1</v>
      </c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29"/>
    </row>
    <row r="120" spans="1:42" s="28" customFormat="1" ht="15.6" customHeight="1" x14ac:dyDescent="0.25">
      <c r="A120" s="151"/>
      <c r="B120" s="155"/>
      <c r="C120" s="131"/>
      <c r="D120" s="131"/>
      <c r="E120" s="131"/>
      <c r="F120" s="227" t="s">
        <v>217</v>
      </c>
      <c r="G120" s="131"/>
      <c r="H120" s="229" t="s">
        <v>218</v>
      </c>
      <c r="I120" s="354"/>
      <c r="J120" s="359"/>
      <c r="K120" s="359"/>
      <c r="L120" s="294"/>
      <c r="M120" s="294"/>
      <c r="N120" s="294"/>
      <c r="O120" s="124"/>
      <c r="P120" s="283"/>
      <c r="Q120" s="334"/>
      <c r="R120" s="231"/>
      <c r="S120" s="232"/>
      <c r="T120" s="342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29"/>
    </row>
    <row r="121" spans="1:42" s="27" customFormat="1" ht="27.6" customHeight="1" thickBot="1" x14ac:dyDescent="0.3">
      <c r="A121" s="153"/>
      <c r="B121" s="158"/>
      <c r="C121" s="235"/>
      <c r="D121" s="235"/>
      <c r="E121" s="235"/>
      <c r="F121" s="213" t="s">
        <v>219</v>
      </c>
      <c r="G121" s="235"/>
      <c r="H121" s="235"/>
      <c r="I121" s="355"/>
      <c r="J121" s="360"/>
      <c r="K121" s="360"/>
      <c r="L121" s="295"/>
      <c r="M121" s="295"/>
      <c r="N121" s="295"/>
      <c r="O121" s="233"/>
      <c r="P121" s="283"/>
      <c r="Q121" s="334"/>
      <c r="R121" s="231"/>
      <c r="S121" s="232"/>
      <c r="T121" s="342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26"/>
    </row>
    <row r="122" spans="1:42" s="28" customFormat="1" ht="16.5" customHeight="1" x14ac:dyDescent="0.25">
      <c r="A122" s="135" t="s">
        <v>103</v>
      </c>
      <c r="B122" s="144"/>
      <c r="C122" s="262" t="s">
        <v>93</v>
      </c>
      <c r="D122" s="79" t="s">
        <v>220</v>
      </c>
      <c r="E122" s="68" t="s">
        <v>33</v>
      </c>
      <c r="F122" s="262" t="s">
        <v>221</v>
      </c>
      <c r="G122" s="251" t="s">
        <v>222</v>
      </c>
      <c r="H122" s="46" t="s">
        <v>223</v>
      </c>
      <c r="I122" s="357"/>
      <c r="J122" s="358"/>
      <c r="K122" s="358"/>
      <c r="L122" s="294"/>
      <c r="M122" s="294"/>
      <c r="N122" s="294"/>
      <c r="O122" s="123">
        <v>4</v>
      </c>
      <c r="P122" s="114">
        <v>1</v>
      </c>
      <c r="Q122" s="333">
        <f>PRODUCT(O122,P122)</f>
        <v>4</v>
      </c>
      <c r="R122" s="113">
        <v>0</v>
      </c>
      <c r="S122" s="113">
        <v>0</v>
      </c>
      <c r="T122" s="341">
        <f>SUM(Q122,R122,S122)</f>
        <v>4</v>
      </c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29"/>
    </row>
    <row r="123" spans="1:42" s="46" customFormat="1" ht="14.25" customHeight="1" x14ac:dyDescent="0.25">
      <c r="A123" s="151"/>
      <c r="B123" s="144"/>
      <c r="C123" s="262"/>
      <c r="D123" s="79"/>
      <c r="E123" s="68"/>
      <c r="F123" s="227" t="s">
        <v>224</v>
      </c>
      <c r="G123" s="251"/>
      <c r="H123" s="46" t="s">
        <v>225</v>
      </c>
      <c r="I123" s="354"/>
      <c r="J123" s="359"/>
      <c r="K123" s="359"/>
      <c r="L123" s="294"/>
      <c r="M123" s="294"/>
      <c r="N123" s="294"/>
      <c r="O123" s="124"/>
      <c r="P123" s="237"/>
      <c r="Q123" s="334"/>
      <c r="R123" s="231"/>
      <c r="S123" s="232"/>
      <c r="T123" s="342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29"/>
    </row>
    <row r="124" spans="1:42" s="46" customFormat="1" ht="14.25" customHeight="1" x14ac:dyDescent="0.25">
      <c r="A124" s="151"/>
      <c r="B124" s="144"/>
      <c r="C124" s="262"/>
      <c r="D124" s="79"/>
      <c r="E124" s="68"/>
      <c r="F124" s="262" t="s">
        <v>226</v>
      </c>
      <c r="G124" s="251"/>
      <c r="H124" s="215"/>
      <c r="I124" s="354"/>
      <c r="J124" s="359"/>
      <c r="K124" s="359"/>
      <c r="L124" s="294"/>
      <c r="M124" s="294"/>
      <c r="N124" s="294"/>
      <c r="O124" s="124"/>
      <c r="P124" s="237"/>
      <c r="Q124" s="334"/>
      <c r="R124" s="231"/>
      <c r="S124" s="232"/>
      <c r="T124" s="342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29"/>
    </row>
    <row r="125" spans="1:42" s="28" customFormat="1" ht="15" customHeight="1" x14ac:dyDescent="0.25">
      <c r="A125" s="151"/>
      <c r="B125" s="155"/>
      <c r="C125" s="131"/>
      <c r="D125" s="131"/>
      <c r="E125" s="131"/>
      <c r="F125" s="262" t="s">
        <v>227</v>
      </c>
      <c r="G125" s="131"/>
      <c r="H125" s="131"/>
      <c r="I125" s="354"/>
      <c r="J125" s="359"/>
      <c r="K125" s="359"/>
      <c r="L125" s="294"/>
      <c r="M125" s="294"/>
      <c r="N125" s="294"/>
      <c r="O125" s="124"/>
      <c r="P125" s="237"/>
      <c r="Q125" s="334"/>
      <c r="R125" s="231"/>
      <c r="S125" s="232"/>
      <c r="T125" s="342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29"/>
    </row>
    <row r="126" spans="1:42" s="27" customFormat="1" ht="24" customHeight="1" thickBot="1" x14ac:dyDescent="0.3">
      <c r="A126" s="152"/>
      <c r="B126" s="159"/>
      <c r="C126" s="102"/>
      <c r="D126" s="102"/>
      <c r="E126" s="102"/>
      <c r="F126" s="103" t="s">
        <v>228</v>
      </c>
      <c r="G126" s="102"/>
      <c r="H126" s="102"/>
      <c r="I126" s="355"/>
      <c r="J126" s="360"/>
      <c r="K126" s="360"/>
      <c r="L126" s="295"/>
      <c r="M126" s="295"/>
      <c r="N126" s="295"/>
      <c r="O126" s="233"/>
      <c r="P126" s="238"/>
      <c r="Q126" s="335"/>
      <c r="R126" s="236"/>
      <c r="S126" s="252"/>
      <c r="T126" s="343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26"/>
    </row>
    <row r="127" spans="1:42" s="28" customFormat="1" ht="16.5" customHeight="1" x14ac:dyDescent="0.25">
      <c r="A127" s="133" t="s">
        <v>31</v>
      </c>
      <c r="B127" s="141"/>
      <c r="C127" s="251" t="s">
        <v>37</v>
      </c>
      <c r="D127" s="58" t="s">
        <v>229</v>
      </c>
      <c r="E127" s="68" t="s">
        <v>230</v>
      </c>
      <c r="F127" s="262" t="s">
        <v>231</v>
      </c>
      <c r="G127" s="251"/>
      <c r="H127" s="46" t="s">
        <v>232</v>
      </c>
      <c r="I127" s="357"/>
      <c r="J127" s="358"/>
      <c r="K127" s="358"/>
      <c r="L127" s="114"/>
      <c r="M127" s="114"/>
      <c r="N127" s="114"/>
      <c r="O127" s="123">
        <v>5</v>
      </c>
      <c r="P127" s="112">
        <v>1</v>
      </c>
      <c r="Q127" s="333">
        <f>PRODUCT(O127,P127)</f>
        <v>5</v>
      </c>
      <c r="R127" s="113">
        <v>0</v>
      </c>
      <c r="S127" s="113">
        <v>0</v>
      </c>
      <c r="T127" s="341">
        <f>SUM(Q127,R127,S127)</f>
        <v>5</v>
      </c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29"/>
    </row>
    <row r="128" spans="1:42" s="28" customFormat="1" ht="15" customHeight="1" x14ac:dyDescent="0.25">
      <c r="A128" s="151"/>
      <c r="B128" s="155"/>
      <c r="C128" s="131" t="s">
        <v>93</v>
      </c>
      <c r="D128" s="131"/>
      <c r="E128" s="131"/>
      <c r="F128" s="271" t="s">
        <v>233</v>
      </c>
      <c r="G128" s="271"/>
      <c r="H128" s="272" t="s">
        <v>43</v>
      </c>
      <c r="I128" s="354"/>
      <c r="J128" s="359"/>
      <c r="K128" s="359"/>
      <c r="L128" s="294"/>
      <c r="M128" s="294"/>
      <c r="N128" s="294"/>
      <c r="O128" s="124"/>
      <c r="P128" s="294"/>
      <c r="Q128" s="334"/>
      <c r="R128" s="297"/>
      <c r="S128" s="308"/>
      <c r="T128" s="342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29"/>
    </row>
    <row r="129" spans="1:42" s="46" customFormat="1" ht="15" customHeight="1" x14ac:dyDescent="0.25">
      <c r="A129" s="151"/>
      <c r="B129" s="155"/>
      <c r="C129" s="131"/>
      <c r="D129" s="131"/>
      <c r="E129" s="131"/>
      <c r="F129" s="271" t="s">
        <v>234</v>
      </c>
      <c r="G129" s="271"/>
      <c r="H129" s="272">
        <v>3</v>
      </c>
      <c r="I129" s="354"/>
      <c r="J129" s="359"/>
      <c r="K129" s="359"/>
      <c r="L129" s="294"/>
      <c r="M129" s="294"/>
      <c r="N129" s="294"/>
      <c r="O129" s="124"/>
      <c r="P129" s="283"/>
      <c r="Q129" s="334"/>
      <c r="R129" s="231"/>
      <c r="S129" s="232"/>
      <c r="T129" s="342"/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7"/>
      <c r="AP129" s="29"/>
    </row>
    <row r="130" spans="1:42" s="46" customFormat="1" ht="15" customHeight="1" x14ac:dyDescent="0.25">
      <c r="A130" s="151"/>
      <c r="B130" s="155"/>
      <c r="C130" s="131"/>
      <c r="D130" s="131"/>
      <c r="E130" s="131"/>
      <c r="F130" s="271" t="s">
        <v>235</v>
      </c>
      <c r="G130" s="271"/>
      <c r="H130" s="272" t="s">
        <v>236</v>
      </c>
      <c r="I130" s="354"/>
      <c r="J130" s="359"/>
      <c r="K130" s="359"/>
      <c r="L130" s="294"/>
      <c r="M130" s="294"/>
      <c r="N130" s="294"/>
      <c r="O130" s="124"/>
      <c r="P130" s="283"/>
      <c r="Q130" s="334"/>
      <c r="R130" s="231"/>
      <c r="S130" s="232"/>
      <c r="T130" s="342"/>
      <c r="U130" s="47"/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7"/>
      <c r="AP130" s="29"/>
    </row>
    <row r="131" spans="1:42" s="46" customFormat="1" ht="15" customHeight="1" x14ac:dyDescent="0.25">
      <c r="A131" s="151"/>
      <c r="B131" s="155"/>
      <c r="C131" s="131"/>
      <c r="D131" s="131"/>
      <c r="E131" s="131"/>
      <c r="F131" s="271" t="s">
        <v>237</v>
      </c>
      <c r="G131" s="271"/>
      <c r="H131" s="272" t="s">
        <v>238</v>
      </c>
      <c r="I131" s="354"/>
      <c r="J131" s="359"/>
      <c r="K131" s="359"/>
      <c r="L131" s="294"/>
      <c r="M131" s="294"/>
      <c r="N131" s="294"/>
      <c r="O131" s="124"/>
      <c r="P131" s="283"/>
      <c r="Q131" s="334"/>
      <c r="R131" s="231"/>
      <c r="S131" s="232"/>
      <c r="T131" s="342"/>
      <c r="U131" s="47"/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29"/>
    </row>
    <row r="132" spans="1:42" s="46" customFormat="1" ht="15" customHeight="1" x14ac:dyDescent="0.25">
      <c r="A132" s="151"/>
      <c r="B132" s="155"/>
      <c r="C132" s="131"/>
      <c r="D132" s="131"/>
      <c r="E132" s="131"/>
      <c r="F132" s="271" t="s">
        <v>239</v>
      </c>
      <c r="G132" s="271"/>
      <c r="H132" s="272" t="s">
        <v>240</v>
      </c>
      <c r="I132" s="354"/>
      <c r="J132" s="359"/>
      <c r="K132" s="359"/>
      <c r="L132" s="294"/>
      <c r="M132" s="294"/>
      <c r="N132" s="294"/>
      <c r="O132" s="124"/>
      <c r="P132" s="283"/>
      <c r="Q132" s="334"/>
      <c r="R132" s="231"/>
      <c r="S132" s="232"/>
      <c r="T132" s="342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29"/>
    </row>
    <row r="133" spans="1:42" s="46" customFormat="1" ht="15" customHeight="1" x14ac:dyDescent="0.25">
      <c r="A133" s="151"/>
      <c r="B133" s="155"/>
      <c r="C133" s="131"/>
      <c r="D133" s="131"/>
      <c r="E133" s="131"/>
      <c r="F133" s="271" t="s">
        <v>241</v>
      </c>
      <c r="G133" s="271"/>
      <c r="H133" s="272" t="s">
        <v>242</v>
      </c>
      <c r="I133" s="354"/>
      <c r="J133" s="359"/>
      <c r="K133" s="359"/>
      <c r="L133" s="294"/>
      <c r="M133" s="294"/>
      <c r="N133" s="294"/>
      <c r="O133" s="124"/>
      <c r="P133" s="283"/>
      <c r="Q133" s="334"/>
      <c r="R133" s="231"/>
      <c r="S133" s="232"/>
      <c r="T133" s="342"/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29"/>
    </row>
    <row r="134" spans="1:42" s="46" customFormat="1" ht="15" customHeight="1" x14ac:dyDescent="0.25">
      <c r="A134" s="151"/>
      <c r="B134" s="155"/>
      <c r="C134" s="131"/>
      <c r="D134" s="131"/>
      <c r="E134" s="131"/>
      <c r="F134" s="271" t="s">
        <v>243</v>
      </c>
      <c r="G134" s="271"/>
      <c r="H134" s="272" t="s">
        <v>242</v>
      </c>
      <c r="I134" s="354"/>
      <c r="J134" s="359"/>
      <c r="K134" s="359"/>
      <c r="L134" s="294"/>
      <c r="M134" s="294"/>
      <c r="N134" s="294"/>
      <c r="O134" s="124"/>
      <c r="P134" s="283"/>
      <c r="Q134" s="334"/>
      <c r="R134" s="231"/>
      <c r="S134" s="232"/>
      <c r="T134" s="342"/>
      <c r="U134" s="47"/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7"/>
      <c r="AP134" s="29"/>
    </row>
    <row r="135" spans="1:42" s="46" customFormat="1" ht="15" customHeight="1" x14ac:dyDescent="0.25">
      <c r="A135" s="151"/>
      <c r="B135" s="155"/>
      <c r="C135" s="131"/>
      <c r="D135" s="131"/>
      <c r="E135" s="131"/>
      <c r="F135" s="271" t="s">
        <v>244</v>
      </c>
      <c r="G135" s="271"/>
      <c r="H135" s="272" t="s">
        <v>245</v>
      </c>
      <c r="I135" s="354"/>
      <c r="J135" s="359"/>
      <c r="K135" s="359"/>
      <c r="L135" s="294"/>
      <c r="M135" s="294"/>
      <c r="N135" s="294"/>
      <c r="O135" s="124"/>
      <c r="P135" s="283"/>
      <c r="Q135" s="334"/>
      <c r="R135" s="231"/>
      <c r="S135" s="232"/>
      <c r="T135" s="342"/>
      <c r="U135" s="47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29"/>
    </row>
    <row r="136" spans="1:42" s="27" customFormat="1" ht="24" customHeight="1" thickBot="1" x14ac:dyDescent="0.3">
      <c r="A136" s="151"/>
      <c r="B136" s="160"/>
      <c r="C136" s="234"/>
      <c r="D136" s="234"/>
      <c r="E136" s="234"/>
      <c r="F136" s="134" t="s">
        <v>246</v>
      </c>
      <c r="G136" s="234"/>
      <c r="H136" s="212"/>
      <c r="I136" s="354"/>
      <c r="J136" s="360"/>
      <c r="K136" s="359"/>
      <c r="L136" s="294"/>
      <c r="M136" s="294"/>
      <c r="N136" s="294"/>
      <c r="O136" s="124"/>
      <c r="P136" s="283"/>
      <c r="Q136" s="334"/>
      <c r="R136" s="231"/>
      <c r="S136" s="232"/>
      <c r="T136" s="342"/>
      <c r="U136" s="47"/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7"/>
      <c r="AP136" s="26"/>
    </row>
    <row r="137" spans="1:42" ht="16.5" customHeight="1" thickBot="1" x14ac:dyDescent="0.3">
      <c r="A137" s="181"/>
      <c r="B137" s="317" t="s">
        <v>247</v>
      </c>
      <c r="C137" s="317"/>
      <c r="D137" s="301"/>
      <c r="E137" s="301"/>
      <c r="F137" s="301"/>
      <c r="G137" s="301"/>
      <c r="H137" s="301"/>
      <c r="I137" s="301"/>
      <c r="J137" s="301"/>
      <c r="K137" s="301"/>
      <c r="L137" s="301"/>
      <c r="M137" s="301"/>
      <c r="N137" s="187"/>
      <c r="O137" s="187"/>
      <c r="P137" s="188"/>
      <c r="Q137" s="188"/>
      <c r="R137" s="187"/>
      <c r="S137" s="189"/>
      <c r="T137" s="190"/>
    </row>
    <row r="138" spans="1:42" ht="15" customHeight="1" x14ac:dyDescent="0.25">
      <c r="A138" s="182"/>
      <c r="B138" s="302"/>
      <c r="C138" s="303"/>
      <c r="D138" s="303"/>
      <c r="E138" s="303"/>
      <c r="F138" s="239"/>
      <c r="G138" s="239"/>
      <c r="H138" s="239"/>
      <c r="I138" s="239"/>
      <c r="J138" s="408" t="s">
        <v>248</v>
      </c>
      <c r="K138" s="408"/>
      <c r="L138" s="408"/>
      <c r="M138" s="408"/>
      <c r="N138" s="408"/>
      <c r="O138" s="239"/>
      <c r="P138" s="326"/>
      <c r="Q138" s="327"/>
      <c r="R138" s="327"/>
      <c r="S138" s="328"/>
      <c r="T138" s="329">
        <v>1</v>
      </c>
    </row>
    <row r="139" spans="1:42" ht="15" customHeight="1" x14ac:dyDescent="0.25">
      <c r="A139" s="182"/>
      <c r="B139" s="304"/>
      <c r="C139" s="305"/>
      <c r="D139" s="305"/>
      <c r="E139" s="305"/>
      <c r="F139" s="240"/>
      <c r="G139" s="240"/>
      <c r="H139" s="240"/>
      <c r="I139" s="240"/>
      <c r="J139" s="409" t="s">
        <v>249</v>
      </c>
      <c r="K139" s="409"/>
      <c r="L139" s="409"/>
      <c r="M139" s="409"/>
      <c r="N139" s="409"/>
      <c r="O139" s="240"/>
      <c r="P139" s="330"/>
      <c r="Q139" s="331"/>
      <c r="R139" s="331"/>
      <c r="T139" s="332">
        <v>1</v>
      </c>
    </row>
    <row r="140" spans="1:42" ht="4.5" customHeight="1" thickBot="1" x14ac:dyDescent="0.3">
      <c r="A140" s="184"/>
      <c r="B140" s="306"/>
      <c r="C140" s="307"/>
      <c r="D140" s="307"/>
      <c r="E140" s="307"/>
      <c r="F140" s="241"/>
      <c r="G140" s="241"/>
      <c r="H140" s="241"/>
      <c r="I140" s="241"/>
      <c r="J140" s="241"/>
      <c r="K140" s="185"/>
      <c r="L140" s="185"/>
      <c r="M140" s="185"/>
      <c r="N140" s="185"/>
      <c r="O140" s="241"/>
      <c r="P140" s="346"/>
      <c r="Q140" s="347"/>
      <c r="R140" s="347"/>
      <c r="S140" s="347"/>
      <c r="T140" s="348"/>
    </row>
    <row r="142" spans="1:42" ht="15.75" x14ac:dyDescent="0.25">
      <c r="N142" s="186" t="s">
        <v>250</v>
      </c>
      <c r="T142" s="313">
        <f>SUM(T14:T139)</f>
        <v>64</v>
      </c>
    </row>
  </sheetData>
  <mergeCells count="114">
    <mergeCell ref="J127:J136"/>
    <mergeCell ref="K127:K136"/>
    <mergeCell ref="J138:N138"/>
    <mergeCell ref="J139:N139"/>
    <mergeCell ref="I108:I113"/>
    <mergeCell ref="I91:I94"/>
    <mergeCell ref="I119:I121"/>
    <mergeCell ref="I122:I126"/>
    <mergeCell ref="I127:I136"/>
    <mergeCell ref="I95:I98"/>
    <mergeCell ref="J95:J98"/>
    <mergeCell ref="K95:K98"/>
    <mergeCell ref="K102:K107"/>
    <mergeCell ref="K119:K121"/>
    <mergeCell ref="K108:K113"/>
    <mergeCell ref="K122:K126"/>
    <mergeCell ref="K99:K101"/>
    <mergeCell ref="J91:J94"/>
    <mergeCell ref="I114:I118"/>
    <mergeCell ref="K114:K118"/>
    <mergeCell ref="J114:J118"/>
    <mergeCell ref="H115:H116"/>
    <mergeCell ref="K91:K94"/>
    <mergeCell ref="J102:J107"/>
    <mergeCell ref="J122:J126"/>
    <mergeCell ref="K83:K89"/>
    <mergeCell ref="L90:P90"/>
    <mergeCell ref="J78:J82"/>
    <mergeCell ref="K78:K82"/>
    <mergeCell ref="L78:L82"/>
    <mergeCell ref="M78:M82"/>
    <mergeCell ref="N78:N82"/>
    <mergeCell ref="J75:J77"/>
    <mergeCell ref="K75:K77"/>
    <mergeCell ref="I24:I26"/>
    <mergeCell ref="I57:I67"/>
    <mergeCell ref="A1:T1"/>
    <mergeCell ref="A2:T2"/>
    <mergeCell ref="P3:Q3"/>
    <mergeCell ref="R3:T3"/>
    <mergeCell ref="J4:O4"/>
    <mergeCell ref="E3:F3"/>
    <mergeCell ref="E4:F4"/>
    <mergeCell ref="A3:D3"/>
    <mergeCell ref="A4:D4"/>
    <mergeCell ref="P4:Q4"/>
    <mergeCell ref="R4:T4"/>
    <mergeCell ref="N27:N28"/>
    <mergeCell ref="E7:F7"/>
    <mergeCell ref="J5:O5"/>
    <mergeCell ref="E5:F5"/>
    <mergeCell ref="J43:J45"/>
    <mergeCell ref="K43:K45"/>
    <mergeCell ref="E6:F6"/>
    <mergeCell ref="K19:K23"/>
    <mergeCell ref="I19:I23"/>
    <mergeCell ref="Q13:T13"/>
    <mergeCell ref="B13:O13"/>
    <mergeCell ref="P5:Q5"/>
    <mergeCell ref="P7:Q7"/>
    <mergeCell ref="I14:I18"/>
    <mergeCell ref="J14:J18"/>
    <mergeCell ref="K14:K18"/>
    <mergeCell ref="J19:J23"/>
    <mergeCell ref="A7:D7"/>
    <mergeCell ref="A5:D5"/>
    <mergeCell ref="A6:D6"/>
    <mergeCell ref="R5:T5"/>
    <mergeCell ref="J27:J28"/>
    <mergeCell ref="K27:K28"/>
    <mergeCell ref="J68:J71"/>
    <mergeCell ref="J72:J74"/>
    <mergeCell ref="K72:K74"/>
    <mergeCell ref="K68:K71"/>
    <mergeCell ref="B56:O56"/>
    <mergeCell ref="I27:I30"/>
    <mergeCell ref="I68:I71"/>
    <mergeCell ref="J31:J35"/>
    <mergeCell ref="I31:I35"/>
    <mergeCell ref="L27:L28"/>
    <mergeCell ref="M27:M28"/>
    <mergeCell ref="I72:I74"/>
    <mergeCell ref="I51:I54"/>
    <mergeCell ref="J51:J54"/>
    <mergeCell ref="K51:K54"/>
    <mergeCell ref="I46:I50"/>
    <mergeCell ref="L68:L71"/>
    <mergeCell ref="M68:M71"/>
    <mergeCell ref="N68:N71"/>
    <mergeCell ref="I99:I101"/>
    <mergeCell ref="J108:J113"/>
    <mergeCell ref="J119:J121"/>
    <mergeCell ref="K31:K35"/>
    <mergeCell ref="I75:I77"/>
    <mergeCell ref="J99:J101"/>
    <mergeCell ref="L102:L107"/>
    <mergeCell ref="M102:M107"/>
    <mergeCell ref="N102:N107"/>
    <mergeCell ref="A90:K90"/>
    <mergeCell ref="I102:I107"/>
    <mergeCell ref="N91:N94"/>
    <mergeCell ref="L91:L94"/>
    <mergeCell ref="M91:M94"/>
    <mergeCell ref="I78:I82"/>
    <mergeCell ref="I83:I89"/>
    <mergeCell ref="J83:J89"/>
    <mergeCell ref="R6:T6"/>
    <mergeCell ref="R7:T7"/>
    <mergeCell ref="R8:T8"/>
    <mergeCell ref="R9:T9"/>
    <mergeCell ref="L83:L89"/>
    <mergeCell ref="M83:M89"/>
    <mergeCell ref="N83:N89"/>
    <mergeCell ref="L9:M10"/>
  </mergeCells>
  <phoneticPr fontId="21" type="noConversion"/>
  <hyperlinks>
    <hyperlink ref="F18" r:id="rId1" xr:uid="{4AD1F713-F8B2-4415-80B5-8DA96B96060F}"/>
    <hyperlink ref="F118" r:id="rId2" location="12" display="https://bernhardtdesign.com/furniture/oslo/ - 12" xr:uid="{1E8332D0-0085-494C-959A-5D13DBF609D3}"/>
    <hyperlink ref="F23" r:id="rId3" display="https://www.birchlane.com/wall-decor-mirrors/pdp/hemma-industrial-accent-mirror-b000629244.html" xr:uid="{8522DA96-B0F5-4DEE-9E9A-4D324911D5CA}"/>
    <hyperlink ref="F71" r:id="rId4" xr:uid="{BBF7AC4B-5FEF-4286-9E6A-685EB3877F87}"/>
    <hyperlink ref="F98" r:id="rId5" xr:uid="{2956A9D3-88F5-4FC9-91FD-E2D44F689FC9}"/>
    <hyperlink ref="F77" r:id="rId6" xr:uid="{BC4A0C57-35B6-47D4-B721-E6332A25ECA2}"/>
    <hyperlink ref="F94" r:id="rId7" xr:uid="{98FB5BA3-00EE-4D16-BCE8-CE7EB36C5C59}"/>
    <hyperlink ref="F54" r:id="rId8" xr:uid="{4D4098BB-D4C3-4980-8E6E-2501D9B5CE92}"/>
    <hyperlink ref="F126" r:id="rId9" xr:uid="{9F8FDDD9-824B-4EFF-BE26-357148B393F7}"/>
    <hyperlink ref="F101" r:id="rId10" xr:uid="{81122F4A-FB98-496A-B36D-71D861A1FC8B}"/>
    <hyperlink ref="F45" r:id="rId11" xr:uid="{847F183D-FF09-4C46-9F78-F2AD3CEF5519}"/>
    <hyperlink ref="F50" r:id="rId12" xr:uid="{DE8FABC0-EC3C-416C-ADD6-B69E62CAFF9D}"/>
  </hyperlinks>
  <pageMargins left="0.7" right="0.7" top="0.75" bottom="0.75" header="0.3" footer="0.3"/>
  <pageSetup scale="51" orientation="landscape" r:id="rId13"/>
  <drawing r:id="rId1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DC5B7A-2073-44B8-9DF7-0F1B1A023D73}">
  <sheetPr>
    <tabColor theme="8" tint="0.79998168889431442"/>
  </sheetPr>
  <dimension ref="A2:X9"/>
  <sheetViews>
    <sheetView zoomScale="90" zoomScaleNormal="90" workbookViewId="0">
      <selection activeCell="F7" sqref="F7"/>
    </sheetView>
  </sheetViews>
  <sheetFormatPr defaultColWidth="8.7109375" defaultRowHeight="15" x14ac:dyDescent="0.25"/>
  <cols>
    <col min="1" max="1" width="9.28515625" style="7" customWidth="1"/>
    <col min="2" max="2" width="15.28515625" style="7" bestFit="1" customWidth="1"/>
    <col min="3" max="5" width="15.7109375" style="7" customWidth="1"/>
    <col min="6" max="6" width="15.5703125" style="7" customWidth="1"/>
    <col min="7" max="7" width="15.28515625" style="7" customWidth="1"/>
    <col min="8" max="8" width="7.28515625" style="7" bestFit="1" customWidth="1"/>
    <col min="9" max="10" width="11.28515625" style="7" hidden="1" customWidth="1"/>
    <col min="11" max="11" width="12.7109375" style="7" customWidth="1"/>
    <col min="12" max="12" width="11.28515625" style="7" customWidth="1"/>
    <col min="13" max="13" width="13.7109375" style="7" bestFit="1" customWidth="1"/>
    <col min="14" max="14" width="14.7109375" style="7" customWidth="1"/>
    <col min="15" max="15" width="19.28515625" style="7" customWidth="1"/>
    <col min="16" max="16384" width="8.7109375" style="7"/>
  </cols>
  <sheetData>
    <row r="2" spans="1:24" s="11" customFormat="1" ht="75" x14ac:dyDescent="0.25">
      <c r="A2" s="8" t="s">
        <v>251</v>
      </c>
      <c r="B2" s="8" t="s">
        <v>252</v>
      </c>
      <c r="C2" s="8" t="s">
        <v>253</v>
      </c>
      <c r="D2" s="8" t="s">
        <v>254</v>
      </c>
      <c r="E2" s="8" t="s">
        <v>255</v>
      </c>
      <c r="F2" s="8" t="s">
        <v>19</v>
      </c>
      <c r="G2" s="8" t="s">
        <v>20</v>
      </c>
      <c r="H2" s="9" t="s">
        <v>23</v>
      </c>
      <c r="I2" s="10" t="s">
        <v>256</v>
      </c>
      <c r="J2" s="10" t="s">
        <v>24</v>
      </c>
      <c r="K2" s="14" t="s">
        <v>25</v>
      </c>
      <c r="L2" s="14" t="s">
        <v>26</v>
      </c>
      <c r="M2" s="14" t="s">
        <v>257</v>
      </c>
      <c r="N2" s="14" t="s">
        <v>258</v>
      </c>
      <c r="O2" s="14" t="s">
        <v>29</v>
      </c>
      <c r="P2" s="7"/>
      <c r="Q2" s="7"/>
      <c r="R2" s="7"/>
      <c r="S2" s="7"/>
      <c r="T2" s="7"/>
      <c r="U2" s="7"/>
      <c r="V2" s="7"/>
      <c r="W2" s="7"/>
      <c r="X2" s="7"/>
    </row>
    <row r="3" spans="1:24" x14ac:dyDescent="0.25">
      <c r="A3" s="7" t="s">
        <v>259</v>
      </c>
      <c r="B3" s="7" t="s">
        <v>260</v>
      </c>
      <c r="C3" s="7" t="s">
        <v>261</v>
      </c>
      <c r="D3" s="7" t="s">
        <v>262</v>
      </c>
      <c r="E3" s="7" t="s">
        <v>262</v>
      </c>
      <c r="F3" s="7" t="s">
        <v>263</v>
      </c>
      <c r="H3" s="7">
        <v>2</v>
      </c>
      <c r="I3" s="15"/>
      <c r="J3" s="12"/>
      <c r="K3" s="13">
        <v>0</v>
      </c>
      <c r="L3" s="13">
        <f>PRODUCT(H3:K3)</f>
        <v>0</v>
      </c>
      <c r="M3" s="13"/>
      <c r="N3" s="13"/>
      <c r="O3" s="13">
        <f>SUM(L3:N3)</f>
        <v>0</v>
      </c>
    </row>
    <row r="4" spans="1:24" x14ac:dyDescent="0.25">
      <c r="F4" s="24" t="s">
        <v>264</v>
      </c>
    </row>
    <row r="5" spans="1:24" x14ac:dyDescent="0.25">
      <c r="A5" s="7" t="s">
        <v>265</v>
      </c>
      <c r="B5" s="7" t="s">
        <v>266</v>
      </c>
      <c r="C5" s="7" t="s">
        <v>261</v>
      </c>
      <c r="D5" s="7" t="s">
        <v>262</v>
      </c>
      <c r="E5" s="7" t="s">
        <v>262</v>
      </c>
      <c r="F5" s="7" t="s">
        <v>263</v>
      </c>
      <c r="H5" s="7">
        <v>1</v>
      </c>
      <c r="K5" s="12">
        <v>0</v>
      </c>
      <c r="L5" s="13">
        <f>PRODUCT(H5:K5)</f>
        <v>0</v>
      </c>
      <c r="M5" s="12"/>
      <c r="N5" s="12"/>
      <c r="O5" s="13">
        <f>SUM(L5:N5)</f>
        <v>0</v>
      </c>
    </row>
    <row r="6" spans="1:24" x14ac:dyDescent="0.25">
      <c r="F6" s="24" t="s">
        <v>264</v>
      </c>
    </row>
    <row r="7" spans="1:24" ht="15.75" thickBot="1" x14ac:dyDescent="0.3">
      <c r="K7" s="18"/>
      <c r="L7" s="18"/>
      <c r="M7" s="18"/>
      <c r="N7" s="18"/>
      <c r="O7" s="18"/>
    </row>
    <row r="8" spans="1:24" ht="19.5" thickBot="1" x14ac:dyDescent="0.3">
      <c r="A8" s="5"/>
      <c r="B8" s="6"/>
      <c r="C8" s="23" t="s">
        <v>267</v>
      </c>
      <c r="D8" s="17"/>
      <c r="J8" s="16"/>
      <c r="K8" s="20"/>
      <c r="L8" s="21">
        <f>SUM(L3,L5)</f>
        <v>0</v>
      </c>
      <c r="M8" s="21">
        <f t="shared" ref="M8:O8" si="0">SUM(M3,M5)</f>
        <v>0</v>
      </c>
      <c r="N8" s="21">
        <f t="shared" si="0"/>
        <v>0</v>
      </c>
      <c r="O8" s="22">
        <f t="shared" si="0"/>
        <v>0</v>
      </c>
      <c r="P8" s="17"/>
    </row>
    <row r="9" spans="1:24" x14ac:dyDescent="0.25">
      <c r="K9" s="19"/>
      <c r="L9" s="19"/>
      <c r="M9" s="19"/>
      <c r="N9" s="19"/>
      <c r="O9" s="19"/>
    </row>
  </sheetData>
  <pageMargins left="0.7" right="0.7" top="0.75" bottom="0.75" header="0.3" footer="0.3"/>
  <pageSetup orientation="portrait" horizontalDpi="4294967293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87f373a-5bf1-4413-be42-4fcb7df16b98" xsi:nil="true"/>
    <lcf76f155ced4ddcb4097134ff3c332f xmlns="b9651226-7a44-4217-b7e5-b8f5b9e531f2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81F8D612755EC4B830F9F1536874CD3" ma:contentTypeVersion="14" ma:contentTypeDescription="Create a new document." ma:contentTypeScope="" ma:versionID="1fe81a7b103dccd196411e58b4b10c37">
  <xsd:schema xmlns:xsd="http://www.w3.org/2001/XMLSchema" xmlns:xs="http://www.w3.org/2001/XMLSchema" xmlns:p="http://schemas.microsoft.com/office/2006/metadata/properties" xmlns:ns2="b9651226-7a44-4217-b7e5-b8f5b9e531f2" xmlns:ns3="487f373a-5bf1-4413-be42-4fcb7df16b98" xmlns:ns4="71aa67eb-c748-4ea3-86a0-f5936a266dd4" targetNamespace="http://schemas.microsoft.com/office/2006/metadata/properties" ma:root="true" ma:fieldsID="5e5f7cf06711211d365dd517884af2c3" ns2:_="" ns3:_="" ns4:_="">
    <xsd:import namespace="b9651226-7a44-4217-b7e5-b8f5b9e531f2"/>
    <xsd:import namespace="487f373a-5bf1-4413-be42-4fcb7df16b98"/>
    <xsd:import namespace="71aa67eb-c748-4ea3-86a0-f5936a266dd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  <xsd:element ref="ns4:SharedWithUsers" minOccurs="0"/>
                <xsd:element ref="ns4:SharedWithDetails" minOccurs="0"/>
                <xsd:element ref="ns2:MediaServiceDateTaken" minOccurs="0"/>
                <xsd:element ref="ns2:MediaServiceSearchPropertie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651226-7a44-4217-b7e5-b8f5b9e531f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b2accc5a-4804-4b8e-a6c9-6403b3173e7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87f373a-5bf1-4413-be42-4fcb7df16b98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bc9b64b4-c3f8-49d4-b4ca-8465fa052554}" ma:internalName="TaxCatchAll" ma:showField="CatchAllData" ma:web="71aa67eb-c748-4ea3-86a0-f5936a266dd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a67eb-c748-4ea3-86a0-f5936a266dd4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3C968C7-BE6F-40FB-84C9-611B66D8A8B8}">
  <ds:schemaRefs>
    <ds:schemaRef ds:uri="http://schemas.microsoft.com/office/2006/metadata/properties"/>
    <ds:schemaRef ds:uri="http://schemas.microsoft.com/office/infopath/2007/PartnerControls"/>
    <ds:schemaRef ds:uri="ee1e606b-4319-40c0-96a5-42a727b16940"/>
    <ds:schemaRef ds:uri="38482fdd-e4d6-48fa-ad02-1fdd654b220e"/>
    <ds:schemaRef ds:uri="487f373a-5bf1-4413-be42-4fcb7df16b98"/>
    <ds:schemaRef ds:uri="b9651226-7a44-4217-b7e5-b8f5b9e531f2"/>
  </ds:schemaRefs>
</ds:datastoreItem>
</file>

<file path=customXml/itemProps2.xml><?xml version="1.0" encoding="utf-8"?>
<ds:datastoreItem xmlns:ds="http://schemas.openxmlformats.org/officeDocument/2006/customXml" ds:itemID="{B430127D-8A1C-416E-A995-F0E3F79E794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E2E5EB4-F00F-4763-A738-8FF827F9D8B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9651226-7a44-4217-b7e5-b8f5b9e531f2"/>
    <ds:schemaRef ds:uri="487f373a-5bf1-4413-be42-4fcb7df16b98"/>
    <ds:schemaRef ds:uri="71aa67eb-c748-4ea3-86a0-f5936a266dd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FURNITURE BID Info</vt:lpstr>
      <vt:lpstr>FABRIC-FRAME</vt:lpstr>
      <vt:lpstr>'FURNITURE BID Info'!Print_Area</vt:lpstr>
      <vt:lpstr>'FURNITURE BID Info'!Print_Titles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Windows User</dc:creator>
  <cp:keywords/>
  <dc:description/>
  <cp:lastModifiedBy>Bob Kelley</cp:lastModifiedBy>
  <cp:revision/>
  <dcterms:created xsi:type="dcterms:W3CDTF">2018-03-06T19:43:51Z</dcterms:created>
  <dcterms:modified xsi:type="dcterms:W3CDTF">2024-08-27T12:11:57Z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0x010100381F8D612755EC4B830F9F1536874CD3</vt:lpwstr>
  </property>
  <property fmtid="{D5CDD505-2E9C-101B-9397-08002B2CF9AE}" pid="3" name="MediaServiceImageTags">
    <vt:lpwstr/>
  </property>
</Properties>
</file>