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edcourts-my.sharepoint.com/personal/joy_hamons_ca6_uscourts_gov/Documents/Arch_Share/ACTIVE PROJECTS/S OH_CBus Murphy Perm Chamber/FURNITURE/Bid/ISSUED to Bidders/"/>
    </mc:Choice>
  </mc:AlternateContent>
  <xr:revisionPtr revIDLastSave="2054" documentId="13_ncr:1_{A41F06E7-8322-4C4D-B51D-421EAC06A351}" xr6:coauthVersionLast="47" xr6:coauthVersionMax="47" xr10:uidLastSave="{6F98C5B6-E409-4713-AE69-101EEA389BC8}"/>
  <bookViews>
    <workbookView xWindow="52020" yWindow="3135" windowWidth="28200" windowHeight="13200" xr2:uid="{00000000-000D-0000-FFFF-FFFF00000000}"/>
  </bookViews>
  <sheets>
    <sheet name="FURNITURE BID Info" sheetId="2" r:id="rId1"/>
    <sheet name="ALTERNATES" sheetId="5" r:id="rId2"/>
    <sheet name="FABRIC-FRAME" sheetId="4" state="hidden" r:id="rId3"/>
  </sheets>
  <definedNames>
    <definedName name="_xlnm.Print_Area" localSheetId="1">ALTERNATES!$A$1:$W$126</definedName>
    <definedName name="_xlnm.Print_Area" localSheetId="0">'FURNITURE BID Info'!$A$1:$W$148</definedName>
    <definedName name="_xlnm.Print_Titles" localSheetId="1">ALTERNATES!$11:$11</definedName>
    <definedName name="_xlnm.Print_Titles" localSheetId="0">'FURNITURE BID Info'!$11:$11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40" i="5" l="1"/>
  <c r="U140" i="5"/>
  <c r="T135" i="5"/>
  <c r="W135" i="5" s="1"/>
  <c r="R135" i="5"/>
  <c r="T127" i="5"/>
  <c r="W127" i="5" s="1"/>
  <c r="R127" i="5"/>
  <c r="T121" i="5"/>
  <c r="W121" i="5" s="1"/>
  <c r="R121" i="5"/>
  <c r="T115" i="5"/>
  <c r="W115" i="5" s="1"/>
  <c r="R115" i="5"/>
  <c r="T111" i="5"/>
  <c r="W111" i="5" s="1"/>
  <c r="R111" i="5"/>
  <c r="T104" i="5"/>
  <c r="W104" i="5" s="1"/>
  <c r="R104" i="5"/>
  <c r="T98" i="5"/>
  <c r="W98" i="5" s="1"/>
  <c r="R98" i="5"/>
  <c r="W94" i="5"/>
  <c r="T94" i="5"/>
  <c r="R94" i="5"/>
  <c r="T88" i="5"/>
  <c r="W88" i="5" s="1"/>
  <c r="R88" i="5"/>
  <c r="T83" i="5"/>
  <c r="W83" i="5" s="1"/>
  <c r="R83" i="5"/>
  <c r="T75" i="5"/>
  <c r="W75" i="5" s="1"/>
  <c r="R75" i="5"/>
  <c r="T71" i="5"/>
  <c r="W71" i="5" s="1"/>
  <c r="R71" i="5"/>
  <c r="T67" i="5"/>
  <c r="W67" i="5" s="1"/>
  <c r="R67" i="5"/>
  <c r="T63" i="5"/>
  <c r="W63" i="5" s="1"/>
  <c r="R63" i="5"/>
  <c r="T60" i="5"/>
  <c r="W60" i="5" s="1"/>
  <c r="R60" i="5"/>
  <c r="W59" i="5"/>
  <c r="T59" i="5"/>
  <c r="R59" i="5"/>
  <c r="T53" i="5"/>
  <c r="W53" i="5" s="1"/>
  <c r="R53" i="5"/>
  <c r="W49" i="5"/>
  <c r="T49" i="5"/>
  <c r="R49" i="5"/>
  <c r="T44" i="5"/>
  <c r="W44" i="5" s="1"/>
  <c r="R44" i="5"/>
  <c r="T41" i="5"/>
  <c r="W41" i="5" s="1"/>
  <c r="R41" i="5"/>
  <c r="T38" i="5"/>
  <c r="W38" i="5" s="1"/>
  <c r="R38" i="5"/>
  <c r="T35" i="5"/>
  <c r="W35" i="5" s="1"/>
  <c r="R35" i="5"/>
  <c r="T28" i="5"/>
  <c r="W28" i="5" s="1"/>
  <c r="R28" i="5"/>
  <c r="W21" i="5"/>
  <c r="T21" i="5"/>
  <c r="R21" i="5"/>
  <c r="T14" i="5"/>
  <c r="R14" i="5"/>
  <c r="W147" i="2"/>
  <c r="W140" i="2"/>
  <c r="V140" i="2"/>
  <c r="U140" i="2"/>
  <c r="T140" i="2"/>
  <c r="R140" i="2"/>
  <c r="T75" i="2"/>
  <c r="W75" i="2" s="1"/>
  <c r="R75" i="2"/>
  <c r="T135" i="2"/>
  <c r="W135" i="2" s="1"/>
  <c r="R135" i="2"/>
  <c r="T140" i="5" l="1"/>
  <c r="R140" i="5"/>
  <c r="W14" i="5"/>
  <c r="W140" i="5" s="1"/>
  <c r="T127" i="2" l="1"/>
  <c r="W127" i="2" s="1"/>
  <c r="R127" i="2"/>
  <c r="T121" i="2" l="1"/>
  <c r="W121" i="2" s="1"/>
  <c r="T115" i="2"/>
  <c r="W115" i="2" s="1"/>
  <c r="T111" i="2"/>
  <c r="W111" i="2" s="1"/>
  <c r="T104" i="2"/>
  <c r="W104" i="2" s="1"/>
  <c r="T98" i="2"/>
  <c r="W98" i="2" s="1"/>
  <c r="T94" i="2"/>
  <c r="W94" i="2" s="1"/>
  <c r="T88" i="2"/>
  <c r="W88" i="2" s="1"/>
  <c r="T83" i="2"/>
  <c r="W83" i="2" s="1"/>
  <c r="T71" i="2"/>
  <c r="W71" i="2" s="1"/>
  <c r="T67" i="2"/>
  <c r="W67" i="2" s="1"/>
  <c r="T63" i="2"/>
  <c r="W63" i="2" s="1"/>
  <c r="T60" i="2"/>
  <c r="W60" i="2" s="1"/>
  <c r="T59" i="2"/>
  <c r="W59" i="2" s="1"/>
  <c r="T53" i="2"/>
  <c r="W53" i="2" s="1"/>
  <c r="T49" i="2"/>
  <c r="W49" i="2" s="1"/>
  <c r="T44" i="2"/>
  <c r="W44" i="2" s="1"/>
  <c r="T41" i="2"/>
  <c r="W41" i="2" s="1"/>
  <c r="T38" i="2"/>
  <c r="W38" i="2" s="1"/>
  <c r="R71" i="2"/>
  <c r="R67" i="2"/>
  <c r="R63" i="2"/>
  <c r="R60" i="2"/>
  <c r="R59" i="2"/>
  <c r="R49" i="2"/>
  <c r="R53" i="2"/>
  <c r="R44" i="2"/>
  <c r="R41" i="2" l="1"/>
  <c r="R38" i="2"/>
  <c r="T35" i="2"/>
  <c r="W35" i="2" s="1"/>
  <c r="T28" i="2"/>
  <c r="W28" i="2" s="1"/>
  <c r="T21" i="2"/>
  <c r="W21" i="2" s="1"/>
  <c r="T14" i="2"/>
  <c r="R28" i="2"/>
  <c r="W14" i="2" l="1"/>
  <c r="R35" i="2"/>
  <c r="R21" i="2" l="1"/>
  <c r="R14" i="2"/>
  <c r="R111" i="2"/>
  <c r="R121" i="2"/>
  <c r="R115" i="2"/>
  <c r="R83" i="2" l="1"/>
  <c r="R104" i="2"/>
  <c r="R98" i="2"/>
  <c r="R94" i="2"/>
  <c r="R88" i="2"/>
  <c r="M8" i="4" l="1"/>
  <c r="N8" i="4"/>
  <c r="L5" i="4"/>
  <c r="L3" i="4"/>
  <c r="O3" i="4" s="1"/>
  <c r="L8" i="4" l="1"/>
  <c r="O5" i="4"/>
  <c r="O8" i="4" s="1"/>
</calcChain>
</file>

<file path=xl/sharedStrings.xml><?xml version="1.0" encoding="utf-8"?>
<sst xmlns="http://schemas.openxmlformats.org/spreadsheetml/2006/main" count="621" uniqueCount="293">
  <si>
    <t>QTY</t>
  </si>
  <si>
    <t>UNIT PRICE</t>
  </si>
  <si>
    <t>TOTAL PRODUCT, DELIVERED, INSTALLED, FREIGHT, PER QUANTITY</t>
  </si>
  <si>
    <t>FREIGHT PER MFG.</t>
  </si>
  <si>
    <t>OPEN MARKET</t>
  </si>
  <si>
    <t>GSA SCHEDULE Please list GSA contract schedule</t>
  </si>
  <si>
    <t>Total</t>
  </si>
  <si>
    <t>Item #</t>
  </si>
  <si>
    <t xml:space="preserve">COST CEILING </t>
  </si>
  <si>
    <t>PROJECTED
COST</t>
  </si>
  <si>
    <t>INSTALLATION
COSTS</t>
  </si>
  <si>
    <t>EXTENDED COST</t>
  </si>
  <si>
    <t>VENDOR
FRAME</t>
  </si>
  <si>
    <t>VENDOR 
FABRIC</t>
  </si>
  <si>
    <t>PATTERN
FABRIC</t>
  </si>
  <si>
    <t>COLOR
FABRIC</t>
  </si>
  <si>
    <t>Contact Email Address:</t>
  </si>
  <si>
    <t>Contact Name:</t>
  </si>
  <si>
    <t>Project Location:</t>
  </si>
  <si>
    <t>FREIGHT
PER MFG.</t>
  </si>
  <si>
    <t>PO9080</t>
  </si>
  <si>
    <t>TBD</t>
  </si>
  <si>
    <t>INSTALL
COSTS</t>
  </si>
  <si>
    <t>TOTAL</t>
  </si>
  <si>
    <t>CH 02</t>
  </si>
  <si>
    <t>Grade C</t>
  </si>
  <si>
    <t>PO 9030</t>
  </si>
  <si>
    <t>SO 06</t>
  </si>
  <si>
    <t>Bidding Company Address:</t>
  </si>
  <si>
    <t>Bidding Company Phone:</t>
  </si>
  <si>
    <t>Bidding Company Name:</t>
  </si>
  <si>
    <t>GS-28F-0030U</t>
  </si>
  <si>
    <t>fabric is included in price of chair.</t>
  </si>
  <si>
    <t>Room</t>
  </si>
  <si>
    <t>Key</t>
  </si>
  <si>
    <t>Manufacture</t>
  </si>
  <si>
    <t>Model #</t>
  </si>
  <si>
    <t>Finish</t>
  </si>
  <si>
    <t>Reception</t>
  </si>
  <si>
    <t>Chamber Office</t>
  </si>
  <si>
    <t>Black</t>
  </si>
  <si>
    <t>Project Estimated Start:</t>
  </si>
  <si>
    <t>OFS</t>
  </si>
  <si>
    <t>Room Name</t>
  </si>
  <si>
    <t>S1</t>
  </si>
  <si>
    <t>T A B L E S</t>
  </si>
  <si>
    <t>C A S E G O O D S</t>
  </si>
  <si>
    <t xml:space="preserve">COST CEILING
2021 </t>
  </si>
  <si>
    <t>Clerks Office</t>
  </si>
  <si>
    <t>Indiana Furniture</t>
  </si>
  <si>
    <t>Jefferson Brass Pull (JEF)</t>
  </si>
  <si>
    <t>JSI</t>
  </si>
  <si>
    <t>WE8CTD1-0060</t>
  </si>
  <si>
    <t>GP8NFG4-0031</t>
  </si>
  <si>
    <t>Walden Traditional Pedestal Base</t>
  </si>
  <si>
    <t>Walden Round Top, 60" Dia</t>
  </si>
  <si>
    <t>https://www.jsifurniture.com/series/products/walden?item_id=440</t>
  </si>
  <si>
    <t>Image</t>
  </si>
  <si>
    <t>https://www.indianafurniture.com/product/jefferson-reception</t>
  </si>
  <si>
    <t>Jefferson Double Lateral Credenza</t>
  </si>
  <si>
    <t>46-2072DL</t>
  </si>
  <si>
    <t>72W x 20D x 30H</t>
  </si>
  <si>
    <t>Jefferson Surface Mount Bookcase</t>
  </si>
  <si>
    <t>36W x 15D x 51H</t>
  </si>
  <si>
    <t>36W x 20D x 30H</t>
  </si>
  <si>
    <t>Jefferson 2 Drawer Lateral File</t>
  </si>
  <si>
    <t>46-2036L2</t>
  </si>
  <si>
    <t>Description / Link</t>
  </si>
  <si>
    <t>Hickory Chair</t>
  </si>
  <si>
    <t>Bristol Oval Cocktail Table</t>
  </si>
  <si>
    <t>HC-2579-10</t>
  </si>
  <si>
    <t>Antique Gold Leaf</t>
  </si>
  <si>
    <t>James River Casegoods Collection</t>
  </si>
  <si>
    <t>46W x 24D x 19H</t>
  </si>
  <si>
    <t>http://www.hickorychair.com/Products/ProductDetails/HC2579-10</t>
  </si>
  <si>
    <t>401M</t>
  </si>
  <si>
    <t>Classic 36x84 Single Ped Desk Right Locking</t>
  </si>
  <si>
    <t>NS45-1037624</t>
  </si>
  <si>
    <t xml:space="preserve">Veneer: Mocha MMC </t>
  </si>
  <si>
    <t>Classic 22x60 Height Adjustable Bridge</t>
  </si>
  <si>
    <t>https://ofs.com/products/casegoods/private-office/classic</t>
  </si>
  <si>
    <t>Ethan Allen</t>
  </si>
  <si>
    <t>401 J</t>
  </si>
  <si>
    <t>401 M</t>
  </si>
  <si>
    <t>Level B</t>
  </si>
  <si>
    <t>Level A</t>
  </si>
  <si>
    <t>Desk</t>
  </si>
  <si>
    <t>Admin Desk w/ transaction top</t>
  </si>
  <si>
    <t>Exec. Desk</t>
  </si>
  <si>
    <t>Sit/Stand Desk</t>
  </si>
  <si>
    <t>Seats 6</t>
  </si>
  <si>
    <t>Coffee Table</t>
  </si>
  <si>
    <t>401G, 401H, 401K, 401L</t>
  </si>
  <si>
    <t>X</t>
  </si>
  <si>
    <t>Allsteel</t>
  </si>
  <si>
    <t>AWMGGMNO</t>
  </si>
  <si>
    <t>Graphite-Graphite Mesh back color: Mist</t>
  </si>
  <si>
    <t>Clerks Office, Reception Desk, Interns</t>
  </si>
  <si>
    <t>401F, 401G, 401H, 401J, 401K, 401L</t>
  </si>
  <si>
    <t>GS-28F-0001V</t>
  </si>
  <si>
    <t>Acuity Work, adjustable arm, standard cylinder,                             black multi-surface caster</t>
  </si>
  <si>
    <t>Lounge Chair</t>
  </si>
  <si>
    <t>https://www.jsifurniture.com/series/products/portrait?item_id=298</t>
  </si>
  <si>
    <t>P09030</t>
  </si>
  <si>
    <t>Fairfield</t>
  </si>
  <si>
    <t>401J</t>
  </si>
  <si>
    <t>6404-01</t>
  </si>
  <si>
    <t>Ginny Lounge Chair</t>
  </si>
  <si>
    <t>27.5"W x 27.75"D x 29"H</t>
  </si>
  <si>
    <t>https://fairfieldchair.com/ginny-lounge-chair-6404-01</t>
  </si>
  <si>
    <t>Brookfield Arm Chair</t>
  </si>
  <si>
    <t>https://fairfieldchair.com/brookfield-arm-chair-8339-04</t>
  </si>
  <si>
    <t>8339-04</t>
  </si>
  <si>
    <t>24.5"W x 25"D x 39"H</t>
  </si>
  <si>
    <t>Brookfield Side Chair</t>
  </si>
  <si>
    <t>8339-05</t>
  </si>
  <si>
    <t>https://fairfieldchair.com/brookfield-side-chair-8339-05</t>
  </si>
  <si>
    <t>Exec Wd Side Chair</t>
  </si>
  <si>
    <t>Kinneary Courthouse</t>
  </si>
  <si>
    <t>SIXTH CIRCUIT COURT OF APPEALS</t>
  </si>
  <si>
    <t>Species: Walnut (WA1)                            Finish:   Sienna</t>
  </si>
  <si>
    <t>Ballard Designs</t>
  </si>
  <si>
    <t>Maxwell Small Coffee Table</t>
  </si>
  <si>
    <t>31" Dia. x 16"h</t>
  </si>
  <si>
    <t>Antique Brass</t>
  </si>
  <si>
    <t>Tempered Glass Top</t>
  </si>
  <si>
    <t>ME090</t>
  </si>
  <si>
    <t>https://www.ballarddesigns.com/maxwell-small-coffee-table/furniture/living-room/coffee-accent-tables/600273?listIndex=6&amp;uniqueId=600273&amp;isNewProduct=false</t>
  </si>
  <si>
    <t>Rinna Small Pedestal Table</t>
  </si>
  <si>
    <t>14"Dia. x 22"H</t>
  </si>
  <si>
    <t>Antique Gold</t>
  </si>
  <si>
    <t>https://www.ethanallen.com/en_US/shop-furniture-living-room-side-and-accent-tables-accent-tables/rinna-small-pedestal-table/RinnaTable.html#start=1&amp;sz=91</t>
  </si>
  <si>
    <t>47QSCA19D000A</t>
  </si>
  <si>
    <t>D11</t>
  </si>
  <si>
    <t>46-3672LPS</t>
  </si>
  <si>
    <t>Veneer Top w/ solid hardwood mitered rim</t>
  </si>
  <si>
    <t xml:space="preserve">Pull: Arlington B, Brass (ARB) </t>
  </si>
  <si>
    <t>No lock, no grommet, no center drawer, no keybd tray</t>
  </si>
  <si>
    <t>https://www.indianafurniture.com/product/jefferson</t>
  </si>
  <si>
    <t>401G, 401K</t>
  </si>
  <si>
    <t>LEFT  Tray/Box/File Ped</t>
  </si>
  <si>
    <t>Jefferson 4600 Series    72W x 36D x 30H   Legal Ped</t>
  </si>
  <si>
    <t>D12</t>
  </si>
  <si>
    <t>RIGHT Tray/Box/File Ped</t>
  </si>
  <si>
    <t>46-3672RPS</t>
  </si>
  <si>
    <t>401H, 401L</t>
  </si>
  <si>
    <t>61-2548RSRF</t>
  </si>
  <si>
    <t>Reception Station Return Shell, Made with a Height Adustable Work Surface. STS Cabinet Below Top with an 1" Pinch Gap on All but the User Side on Top. Grommet Center with Rising Box Wire Management Valued in.</t>
  </si>
  <si>
    <t>Jefferson Reception Unit  4600 Series</t>
  </si>
  <si>
    <t>Top: Standard Wood Veneer</t>
  </si>
  <si>
    <t>Chassis: Standard wood veneer</t>
  </si>
  <si>
    <t>Wood finish TBD</t>
  </si>
  <si>
    <t>Provide (2) grommets at desktop and (1) at return</t>
  </si>
  <si>
    <t>Top: Standard wood veneer</t>
  </si>
  <si>
    <t>D13</t>
  </si>
  <si>
    <t>D14</t>
  </si>
  <si>
    <t>D15</t>
  </si>
  <si>
    <t>D16</t>
  </si>
  <si>
    <t>NS45-1037623</t>
  </si>
  <si>
    <t>with decorative molding</t>
  </si>
  <si>
    <t>Decorative molding all sides, Jefferson C2 Edge</t>
  </si>
  <si>
    <t>46-1534TU</t>
  </si>
  <si>
    <t>CR11</t>
  </si>
  <si>
    <t>Gang/stack with file 46-2036L2</t>
  </si>
  <si>
    <t>CR12</t>
  </si>
  <si>
    <t>BC11</t>
  </si>
  <si>
    <t>T11</t>
  </si>
  <si>
    <t>T12</t>
  </si>
  <si>
    <t>T13</t>
  </si>
  <si>
    <t>T14</t>
  </si>
  <si>
    <t>CH12</t>
  </si>
  <si>
    <t>Scroll arm, upholstered seat and back</t>
  </si>
  <si>
    <t>Exec. wood guest chair w/ arms</t>
  </si>
  <si>
    <t>Button/Reverse diamond detail</t>
  </si>
  <si>
    <t>Wood species: Maple (M)</t>
  </si>
  <si>
    <t>Standard wood finish TBD</t>
  </si>
  <si>
    <t>Portrait Guest Chair      23"W x 25 1/2"D x 35"H</t>
  </si>
  <si>
    <t>Grade-in fabric, Grade G</t>
  </si>
  <si>
    <t>COM Upholstery</t>
  </si>
  <si>
    <t>HBF Textiles</t>
  </si>
  <si>
    <t>Color: Pure 11</t>
  </si>
  <si>
    <t>Pattern:  Captain Bubble 999</t>
  </si>
  <si>
    <t>CH14</t>
  </si>
  <si>
    <t>CH13</t>
  </si>
  <si>
    <t>CH15</t>
  </si>
  <si>
    <t>CH11</t>
  </si>
  <si>
    <t>CH16</t>
  </si>
  <si>
    <t>CH17</t>
  </si>
  <si>
    <t>FURNITURE SCHEDULE</t>
  </si>
  <si>
    <t>85 Marconi Blvd.</t>
  </si>
  <si>
    <t>Columbus, OH 43215</t>
  </si>
  <si>
    <t>QUOTED AS SPECIFIED</t>
  </si>
  <si>
    <t>CANNOT BE BID</t>
  </si>
  <si>
    <t>SUBSTUTUTE PROVIDED</t>
  </si>
  <si>
    <t>Shelton Sofa</t>
  </si>
  <si>
    <t>78"W x 38"D x 32"H</t>
  </si>
  <si>
    <t>Everyday Comfort Foam</t>
  </si>
  <si>
    <t>207768_693926941C2NB</t>
  </si>
  <si>
    <t>Brass Nailhead Trim</t>
  </si>
  <si>
    <t>Fabric</t>
  </si>
  <si>
    <t>Hayes Wheat (269541),            Chunky Herringbone</t>
  </si>
  <si>
    <t>2 upholstered pillows included</t>
  </si>
  <si>
    <t>Emerson Chair</t>
  </si>
  <si>
    <t>31"W x 34"D x 39"H</t>
  </si>
  <si>
    <t xml:space="preserve"> 207531-693926941</t>
  </si>
  <si>
    <t>https://www.ethanallen.com/en_US/shop-furniture-living-room-chairs-fabric/emerson-chair/207531.html#start=1&amp;sz=98</t>
  </si>
  <si>
    <t>https://www.ethanallen.com/en_US/shop-furniture-living-room-sofas-fabric/shelton-sofa/Shelton.html</t>
  </si>
  <si>
    <t>Fabric COM TBD</t>
  </si>
  <si>
    <t>Include $75/yd allowance</t>
  </si>
  <si>
    <t>22"W x 25"D x 39"H</t>
  </si>
  <si>
    <t>Fabric base yardage: 1.75</t>
  </si>
  <si>
    <t>Wood Finish: Walnut</t>
  </si>
  <si>
    <t>Carpet Glides</t>
  </si>
  <si>
    <t>With Stretchers</t>
  </si>
  <si>
    <t>LEAD TIME    in Weeks</t>
  </si>
  <si>
    <t>Fabric base yardage: 3.75</t>
  </si>
  <si>
    <t>Jessica Charles</t>
  </si>
  <si>
    <t>Jeanette Dining Chair</t>
  </si>
  <si>
    <t>23.5"W x 23.5"D x 39"H</t>
  </si>
  <si>
    <t>https://www.jessicacharles.com/Products/Detail?SKU=1193</t>
  </si>
  <si>
    <t>Wood Finish: TBD</t>
  </si>
  <si>
    <t>26 1/8"W x 25"D</t>
  </si>
  <si>
    <t>4D Arms</t>
  </si>
  <si>
    <t>Grade 2 Whisper Vinyl</t>
  </si>
  <si>
    <t>Color: TBD</t>
  </si>
  <si>
    <t>https://www.allsteeloffice.com/products/seating/task-chairs/acuity-task</t>
  </si>
  <si>
    <t>A2REC252L</t>
  </si>
  <si>
    <t>Altitude Basic Height Adjustable Base, 2 Stage, 2 Leg T Foot</t>
  </si>
  <si>
    <t>L3 Laminate w/ Flat Edge             Color TBD</t>
  </si>
  <si>
    <t>AF5RS4824</t>
  </si>
  <si>
    <t>Metal base: Paint, Black</t>
  </si>
  <si>
    <t>24"D x 48"W Rectanular Top, no grommet</t>
  </si>
  <si>
    <t>47QSMA18D08QX</t>
  </si>
  <si>
    <t>https://www.allsteeloffice.com/products/tables/height-adjustable/altitude-basic</t>
  </si>
  <si>
    <t>Sit-to-stand desk</t>
  </si>
  <si>
    <t>2-High Wd Lateral File x 2</t>
  </si>
  <si>
    <t>Bookcase, 4-High</t>
  </si>
  <si>
    <t>2-High Wd Lateral File</t>
  </si>
  <si>
    <t>End Table</t>
  </si>
  <si>
    <t>Sofa</t>
  </si>
  <si>
    <t>Ergonomic Task</t>
  </si>
  <si>
    <t>Chair w/ arms</t>
  </si>
  <si>
    <t>CH18</t>
  </si>
  <si>
    <t>401E</t>
  </si>
  <si>
    <t>Conference</t>
  </si>
  <si>
    <t>Vero,  high back</t>
  </si>
  <si>
    <t>Fixed Back</t>
  </si>
  <si>
    <t>Auto-adjust body balance control mechanism</t>
  </si>
  <si>
    <t>Polished contemporary cantilever arms w/ black armrests</t>
  </si>
  <si>
    <t>Polished aluminum 5-star swivel base</t>
  </si>
  <si>
    <t>Black carpet casters</t>
  </si>
  <si>
    <t>875-F-74C-97A-18PB-16HP-GR6</t>
  </si>
  <si>
    <t>F</t>
  </si>
  <si>
    <t>74C</t>
  </si>
  <si>
    <t>97A</t>
  </si>
  <si>
    <t>18PB</t>
  </si>
  <si>
    <t>16HP</t>
  </si>
  <si>
    <t>GS-28F-005CA</t>
  </si>
  <si>
    <t>VIA</t>
  </si>
  <si>
    <t>Exec Conf Chair     with Arms</t>
  </si>
  <si>
    <t>https://viaseating.com/series/vero-chairs/</t>
  </si>
  <si>
    <t>T15</t>
  </si>
  <si>
    <t>Copy/Galley</t>
  </si>
  <si>
    <t>401C</t>
  </si>
  <si>
    <t>24"D x 96"L x 36"H</t>
  </si>
  <si>
    <t>Kintra Counter Height Table</t>
  </si>
  <si>
    <t>KT2-M9624KTC</t>
  </si>
  <si>
    <t>Laminate TBD</t>
  </si>
  <si>
    <t>https://ofs.com/products/tables/cafedining/kintra?search=kintra</t>
  </si>
  <si>
    <t>ST2</t>
  </si>
  <si>
    <t>ZP</t>
  </si>
  <si>
    <t>QR</t>
  </si>
  <si>
    <t>No Power</t>
  </si>
  <si>
    <t>No Shelf</t>
  </si>
  <si>
    <t>Steel Support</t>
  </si>
  <si>
    <t>CH19</t>
  </si>
  <si>
    <t>AD-828CW</t>
  </si>
  <si>
    <t>Leg Finish, Wood</t>
  </si>
  <si>
    <t>Root, MNW</t>
  </si>
  <si>
    <t>Ardha  Stool with Wood Base</t>
  </si>
  <si>
    <t>18"W x 17.6"D x 29"H,  Seat Ht. 24.25"</t>
  </si>
  <si>
    <t>https://carolina.ofs.com/products/seating/stool/ardha?search=stools&amp;nid-image=55872</t>
  </si>
  <si>
    <t>Side Chair</t>
  </si>
  <si>
    <t>Meeting Table</t>
  </si>
  <si>
    <t>Grade 4, Vinyl seat and back</t>
  </si>
  <si>
    <t>Maharam Lariat TBD</t>
  </si>
  <si>
    <t>Suite 401 WEST</t>
  </si>
  <si>
    <t>I N S T A L L A T I O N    &amp;   D E L I V E R Y</t>
  </si>
  <si>
    <t>DELIVERY, Lump Sum by Dealer</t>
  </si>
  <si>
    <t>INSTALLATION, Lump sum by dealer</t>
  </si>
  <si>
    <t>SUBTOTALS</t>
  </si>
  <si>
    <t>S11</t>
  </si>
  <si>
    <t>Ultraleather Pro, Color: TBD, Grade 6 Vinyl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</si>
</sst>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rgb="FFFF0000"/>
      </left>
      <right style="thin">
        <color theme="0" tint="-0.24994659260841701"/>
      </right>
      <top style="medium">
        <color rgb="FFFF0000"/>
      </top>
      <bottom style="medium">
        <color rgb="FFFF0000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rgb="FFFF0000"/>
      </top>
      <bottom style="medium">
        <color rgb="FFFF0000"/>
      </bottom>
      <diagonal/>
    </border>
    <border>
      <left style="thin">
        <color theme="0" tint="-0.24994659260841701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medium">
        <color indexed="64"/>
      </top>
      <bottom/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/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theme="0" tint="-0.34998626667073579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0" tint="-0.34998626667073579"/>
      </left>
      <right/>
      <top style="medium">
        <color indexed="64"/>
      </top>
      <bottom/>
      <diagonal/>
    </border>
    <border>
      <left/>
      <right style="thin">
        <color theme="0" tint="-0.34998626667073579"/>
      </right>
      <top style="medium">
        <color indexed="64"/>
      </top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44" fontId="11" fillId="0" borderId="0" applyFont="0" applyFill="0" applyBorder="0" applyAlignment="0" applyProtection="0"/>
  </cellStyleXfs>
  <cellXfs count="47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2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5" xfId="0" applyBorder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42" fontId="1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4" borderId="5" xfId="0" applyFill="1" applyBorder="1"/>
    <xf numFmtId="44" fontId="0" fillId="4" borderId="5" xfId="0" applyNumberFormat="1" applyFill="1" applyBorder="1"/>
    <xf numFmtId="0" fontId="1" fillId="4" borderId="5" xfId="0" applyFont="1" applyFill="1" applyBorder="1" applyAlignment="1">
      <alignment horizontal="center" vertical="center" wrapText="1"/>
    </xf>
    <xf numFmtId="0" fontId="0" fillId="0" borderId="5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2" fontId="0" fillId="0" borderId="10" xfId="0" applyNumberFormat="1" applyBorder="1"/>
    <xf numFmtId="42" fontId="0" fillId="0" borderId="11" xfId="0" applyNumberFormat="1" applyBorder="1"/>
    <xf numFmtId="42" fontId="0" fillId="0" borderId="12" xfId="0" applyNumberFormat="1" applyBorder="1"/>
    <xf numFmtId="0" fontId="8" fillId="0" borderId="13" xfId="0" applyFont="1" applyBorder="1" applyAlignment="1">
      <alignment horizontal="center" vertical="center"/>
    </xf>
    <xf numFmtId="0" fontId="10" fillId="0" borderId="5" xfId="0" applyFont="1" applyBorder="1"/>
    <xf numFmtId="0" fontId="3" fillId="0" borderId="0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44" fontId="3" fillId="0" borderId="14" xfId="0" applyNumberFormat="1" applyFont="1" applyFill="1" applyBorder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3" borderId="14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3" fillId="0" borderId="29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42" fontId="3" fillId="0" borderId="14" xfId="0" applyNumberFormat="1" applyFont="1" applyBorder="1" applyAlignment="1">
      <alignment horizontal="center" vertical="center"/>
    </xf>
    <xf numFmtId="44" fontId="3" fillId="0" borderId="14" xfId="0" applyNumberFormat="1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44" fontId="3" fillId="0" borderId="0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42" fontId="3" fillId="0" borderId="14" xfId="0" applyNumberFormat="1" applyFont="1" applyFill="1" applyBorder="1" applyAlignment="1">
      <alignment horizontal="center" vertical="center"/>
    </xf>
    <xf numFmtId="164" fontId="3" fillId="0" borderId="14" xfId="0" applyNumberFormat="1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44" fontId="2" fillId="0" borderId="17" xfId="0" applyNumberFormat="1" applyFont="1" applyBorder="1" applyAlignment="1">
      <alignment horizontal="center" vertical="center"/>
    </xf>
    <xf numFmtId="44" fontId="3" fillId="0" borderId="17" xfId="0" applyNumberFormat="1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2" fillId="0" borderId="17" xfId="0" applyNumberFormat="1" applyFont="1" applyBorder="1" applyAlignment="1">
      <alignment horizontal="center" vertical="center"/>
    </xf>
    <xf numFmtId="0" fontId="2" fillId="3" borderId="21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vertical="center" wrapText="1"/>
    </xf>
    <xf numFmtId="44" fontId="3" fillId="3" borderId="36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44" fontId="3" fillId="0" borderId="26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44" fontId="3" fillId="0" borderId="26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4" fontId="2" fillId="0" borderId="0" xfId="0" applyNumberFormat="1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44" fontId="3" fillId="0" borderId="21" xfId="0" applyNumberFormat="1" applyFont="1" applyFill="1" applyBorder="1" applyAlignment="1">
      <alignment horizontal="center" vertical="center"/>
    </xf>
    <xf numFmtId="44" fontId="3" fillId="0" borderId="21" xfId="2" applyFont="1" applyBorder="1" applyAlignment="1">
      <alignment horizontal="center" vertical="center"/>
    </xf>
    <xf numFmtId="164" fontId="3" fillId="0" borderId="21" xfId="2" applyNumberFormat="1" applyFont="1" applyBorder="1" applyAlignment="1">
      <alignment horizontal="center" vertical="center"/>
    </xf>
    <xf numFmtId="44" fontId="2" fillId="5" borderId="31" xfId="2" applyFont="1" applyFill="1" applyBorder="1" applyAlignment="1">
      <alignment horizontal="center" vertical="center"/>
    </xf>
    <xf numFmtId="164" fontId="2" fillId="3" borderId="21" xfId="0" applyNumberFormat="1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44" fontId="3" fillId="0" borderId="18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44" fontId="2" fillId="3" borderId="16" xfId="0" applyNumberFormat="1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44" fontId="3" fillId="2" borderId="17" xfId="0" applyNumberFormat="1" applyFont="1" applyFill="1" applyBorder="1" applyAlignment="1">
      <alignment horizontal="center" vertical="center"/>
    </xf>
    <xf numFmtId="44" fontId="3" fillId="2" borderId="17" xfId="2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9" fillId="0" borderId="26" xfId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44" fontId="3" fillId="0" borderId="27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9" fillId="0" borderId="28" xfId="1" applyBorder="1" applyAlignment="1">
      <alignment horizontal="center" vertical="center"/>
    </xf>
    <xf numFmtId="44" fontId="9" fillId="0" borderId="26" xfId="1" applyNumberFormat="1" applyBorder="1" applyAlignment="1">
      <alignment horizontal="center" vertical="center" wrapText="1"/>
    </xf>
    <xf numFmtId="44" fontId="3" fillId="2" borderId="33" xfId="0" applyNumberFormat="1" applyFont="1" applyFill="1" applyBorder="1" applyAlignment="1">
      <alignment horizontal="center" vertical="center"/>
    </xf>
    <xf numFmtId="44" fontId="3" fillId="0" borderId="17" xfId="0" applyNumberFormat="1" applyFont="1" applyBorder="1" applyAlignment="1">
      <alignment horizontal="center"/>
    </xf>
    <xf numFmtId="44" fontId="3" fillId="0" borderId="17" xfId="0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44" fontId="3" fillId="0" borderId="16" xfId="0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9" fillId="0" borderId="17" xfId="1" applyBorder="1" applyAlignment="1">
      <alignment horizontal="center" vertical="center" wrapText="1"/>
    </xf>
    <xf numFmtId="44" fontId="3" fillId="0" borderId="26" xfId="0" applyNumberFormat="1" applyFont="1" applyFill="1" applyBorder="1" applyAlignment="1">
      <alignment horizontal="center" vertical="center"/>
    </xf>
    <xf numFmtId="44" fontId="9" fillId="0" borderId="26" xfId="1" applyNumberForma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13" fontId="3" fillId="0" borderId="4" xfId="0" applyNumberFormat="1" applyFont="1" applyBorder="1" applyAlignment="1">
      <alignment horizontal="center" vertical="center"/>
    </xf>
    <xf numFmtId="0" fontId="9" fillId="0" borderId="26" xfId="1" applyNumberFormat="1" applyBorder="1" applyAlignment="1">
      <alignment horizontal="center" vertical="center" wrapText="1"/>
    </xf>
    <xf numFmtId="13" fontId="3" fillId="0" borderId="26" xfId="0" applyNumberFormat="1" applyFont="1" applyBorder="1" applyAlignment="1">
      <alignment horizontal="center" vertical="center"/>
    </xf>
    <xf numFmtId="44" fontId="9" fillId="0" borderId="16" xfId="1" applyNumberForma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textRotation="90"/>
    </xf>
    <xf numFmtId="44" fontId="2" fillId="0" borderId="0" xfId="0" applyNumberFormat="1" applyFont="1" applyBorder="1" applyAlignment="1">
      <alignment horizontal="center" vertical="center" textRotation="90"/>
    </xf>
    <xf numFmtId="44" fontId="3" fillId="0" borderId="17" xfId="0" applyNumberFormat="1" applyFont="1" applyBorder="1" applyAlignment="1">
      <alignment horizontal="center" vertical="center" textRotation="90"/>
    </xf>
    <xf numFmtId="0" fontId="3" fillId="0" borderId="14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 textRotation="90"/>
    </xf>
    <xf numFmtId="44" fontId="3" fillId="0" borderId="25" xfId="0" applyNumberFormat="1" applyFont="1" applyBorder="1" applyAlignment="1">
      <alignment horizontal="center" vertical="center"/>
    </xf>
    <xf numFmtId="44" fontId="3" fillId="0" borderId="16" xfId="0" applyNumberFormat="1" applyFont="1" applyBorder="1" applyAlignment="1">
      <alignment horizontal="center" vertical="center"/>
    </xf>
    <xf numFmtId="44" fontId="3" fillId="2" borderId="24" xfId="0" applyNumberFormat="1" applyFont="1" applyFill="1" applyBorder="1" applyAlignment="1">
      <alignment horizontal="center" vertical="center" wrapText="1"/>
    </xf>
    <xf numFmtId="44" fontId="3" fillId="2" borderId="25" xfId="0" applyNumberFormat="1" applyFont="1" applyFill="1" applyBorder="1" applyAlignment="1">
      <alignment horizontal="center" vertical="center" wrapText="1"/>
    </xf>
    <xf numFmtId="44" fontId="3" fillId="2" borderId="16" xfId="0" applyNumberFormat="1" applyFont="1" applyFill="1" applyBorder="1" applyAlignment="1">
      <alignment horizontal="center" vertical="center" wrapText="1"/>
    </xf>
    <xf numFmtId="44" fontId="3" fillId="2" borderId="24" xfId="2" applyFont="1" applyFill="1" applyBorder="1" applyAlignment="1">
      <alignment horizontal="center" vertical="center" wrapText="1"/>
    </xf>
    <xf numFmtId="44" fontId="3" fillId="2" borderId="25" xfId="2" applyFont="1" applyFill="1" applyBorder="1" applyAlignment="1">
      <alignment horizontal="center" vertical="center" wrapText="1"/>
    </xf>
    <xf numFmtId="44" fontId="3" fillId="2" borderId="16" xfId="2" applyFont="1" applyFill="1" applyBorder="1" applyAlignment="1">
      <alignment horizontal="center" vertical="center" wrapText="1"/>
    </xf>
    <xf numFmtId="164" fontId="3" fillId="2" borderId="24" xfId="2" applyNumberFormat="1" applyFont="1" applyFill="1" applyBorder="1" applyAlignment="1">
      <alignment horizontal="center" vertical="center" wrapText="1"/>
    </xf>
    <xf numFmtId="164" fontId="3" fillId="2" borderId="25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44" fontId="3" fillId="2" borderId="42" xfId="2" applyFont="1" applyFill="1" applyBorder="1" applyAlignment="1">
      <alignment horizontal="center" vertical="center" wrapText="1"/>
    </xf>
    <xf numFmtId="44" fontId="3" fillId="2" borderId="44" xfId="2" applyFont="1" applyFill="1" applyBorder="1" applyAlignment="1">
      <alignment horizontal="center" vertical="center" wrapText="1"/>
    </xf>
    <xf numFmtId="44" fontId="3" fillId="2" borderId="43" xfId="2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44" fontId="3" fillId="0" borderId="24" xfId="0" applyNumberFormat="1" applyFont="1" applyBorder="1" applyAlignment="1">
      <alignment horizontal="center" vertical="center"/>
    </xf>
    <xf numFmtId="44" fontId="3" fillId="0" borderId="24" xfId="0" applyNumberFormat="1" applyFont="1" applyBorder="1" applyAlignment="1">
      <alignment horizontal="center" vertical="center" wrapText="1"/>
    </xf>
    <xf numFmtId="44" fontId="3" fillId="0" borderId="25" xfId="0" applyNumberFormat="1" applyFont="1" applyBorder="1" applyAlignment="1">
      <alignment horizontal="center" vertical="center" wrapText="1"/>
    </xf>
    <xf numFmtId="44" fontId="3" fillId="0" borderId="16" xfId="0" applyNumberFormat="1" applyFont="1" applyBorder="1" applyAlignment="1">
      <alignment horizontal="center" vertical="center" wrapText="1"/>
    </xf>
    <xf numFmtId="44" fontId="3" fillId="2" borderId="24" xfId="0" applyNumberFormat="1" applyFont="1" applyFill="1" applyBorder="1" applyAlignment="1">
      <alignment horizontal="center" vertical="center"/>
    </xf>
    <xf numFmtId="44" fontId="3" fillId="2" borderId="25" xfId="0" applyNumberFormat="1" applyFont="1" applyFill="1" applyBorder="1" applyAlignment="1">
      <alignment horizontal="center" vertical="center"/>
    </xf>
    <xf numFmtId="44" fontId="3" fillId="2" borderId="16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textRotation="90"/>
    </xf>
    <xf numFmtId="0" fontId="3" fillId="0" borderId="25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44" fontId="3" fillId="2" borderId="39" xfId="2" applyFont="1" applyFill="1" applyBorder="1" applyAlignment="1">
      <alignment horizontal="center" vertical="center" wrapText="1"/>
    </xf>
    <xf numFmtId="44" fontId="3" fillId="2" borderId="40" xfId="2" applyFont="1" applyFill="1" applyBorder="1" applyAlignment="1">
      <alignment horizontal="center" vertical="center" wrapText="1"/>
    </xf>
    <xf numFmtId="44" fontId="3" fillId="2" borderId="48" xfId="2" applyFont="1" applyFill="1" applyBorder="1" applyAlignment="1">
      <alignment horizontal="center" vertical="center" wrapText="1"/>
    </xf>
    <xf numFmtId="164" fontId="3" fillId="2" borderId="39" xfId="2" applyNumberFormat="1" applyFont="1" applyFill="1" applyBorder="1" applyAlignment="1">
      <alignment horizontal="center" vertical="center" wrapText="1"/>
    </xf>
    <xf numFmtId="164" fontId="3" fillId="2" borderId="40" xfId="2" applyNumberFormat="1" applyFont="1" applyFill="1" applyBorder="1" applyAlignment="1">
      <alignment horizontal="center" vertical="center" wrapText="1"/>
    </xf>
    <xf numFmtId="164" fontId="3" fillId="2" borderId="48" xfId="2" applyNumberFormat="1" applyFont="1" applyFill="1" applyBorder="1" applyAlignment="1">
      <alignment horizontal="center" vertical="center" wrapText="1"/>
    </xf>
    <xf numFmtId="44" fontId="3" fillId="2" borderId="37" xfId="2" applyFont="1" applyFill="1" applyBorder="1" applyAlignment="1">
      <alignment horizontal="center" vertical="center" wrapText="1"/>
    </xf>
    <xf numFmtId="44" fontId="3" fillId="2" borderId="35" xfId="2" applyFont="1" applyFill="1" applyBorder="1" applyAlignment="1">
      <alignment horizontal="center" vertical="center" wrapText="1"/>
    </xf>
    <xf numFmtId="44" fontId="3" fillId="2" borderId="30" xfId="2" applyFont="1" applyFill="1" applyBorder="1" applyAlignment="1">
      <alignment horizontal="center" vertical="center" wrapText="1"/>
    </xf>
    <xf numFmtId="44" fontId="3" fillId="2" borderId="17" xfId="0" applyNumberFormat="1" applyFont="1" applyFill="1" applyBorder="1" applyAlignment="1">
      <alignment horizontal="center" vertical="center" wrapText="1"/>
    </xf>
    <xf numFmtId="44" fontId="3" fillId="0" borderId="17" xfId="0" applyNumberFormat="1" applyFont="1" applyBorder="1" applyAlignment="1">
      <alignment horizontal="center" vertical="center" wrapText="1"/>
    </xf>
    <xf numFmtId="44" fontId="3" fillId="0" borderId="24" xfId="0" applyNumberFormat="1" applyFont="1" applyBorder="1" applyAlignment="1">
      <alignment horizontal="center" vertical="center" wrapText="1"/>
    </xf>
    <xf numFmtId="44" fontId="3" fillId="0" borderId="17" xfId="0" applyNumberFormat="1" applyFont="1" applyBorder="1" applyAlignment="1">
      <alignment horizontal="center" vertical="center" wrapText="1"/>
    </xf>
    <xf numFmtId="44" fontId="3" fillId="0" borderId="25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4" fontId="3" fillId="0" borderId="24" xfId="0" applyNumberFormat="1" applyFont="1" applyBorder="1" applyAlignment="1">
      <alignment horizontal="center" vertical="center"/>
    </xf>
    <xf numFmtId="44" fontId="3" fillId="0" borderId="25" xfId="0" applyNumberFormat="1" applyFont="1" applyBorder="1" applyAlignment="1">
      <alignment horizontal="center" vertical="center"/>
    </xf>
    <xf numFmtId="44" fontId="3" fillId="0" borderId="1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textRotation="90"/>
    </xf>
    <xf numFmtId="0" fontId="3" fillId="0" borderId="25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44" fontId="3" fillId="2" borderId="25" xfId="0" applyNumberFormat="1" applyFont="1" applyFill="1" applyBorder="1" applyAlignment="1">
      <alignment horizontal="center" vertical="center"/>
    </xf>
    <xf numFmtId="44" fontId="3" fillId="2" borderId="16" xfId="0" applyNumberFormat="1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44" fontId="3" fillId="0" borderId="16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44" fontId="3" fillId="0" borderId="17" xfId="0" applyNumberFormat="1" applyFont="1" applyFill="1" applyBorder="1" applyAlignment="1">
      <alignment horizontal="center" vertical="center"/>
    </xf>
    <xf numFmtId="0" fontId="9" fillId="0" borderId="26" xfId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44" fontId="3" fillId="0" borderId="33" xfId="0" applyNumberFormat="1" applyFont="1" applyFill="1" applyBorder="1" applyAlignment="1">
      <alignment horizontal="center" vertical="center"/>
    </xf>
    <xf numFmtId="44" fontId="9" fillId="0" borderId="33" xfId="1" applyNumberFormat="1" applyFill="1" applyBorder="1" applyAlignment="1">
      <alignment horizontal="center" vertical="center"/>
    </xf>
    <xf numFmtId="44" fontId="3" fillId="2" borderId="33" xfId="0" applyNumberFormat="1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 wrapText="1"/>
    </xf>
    <xf numFmtId="0" fontId="3" fillId="3" borderId="52" xfId="0" applyFont="1" applyFill="1" applyBorder="1" applyAlignment="1">
      <alignment horizontal="center" vertical="center" wrapText="1"/>
    </xf>
    <xf numFmtId="0" fontId="3" fillId="3" borderId="51" xfId="0" applyFont="1" applyFill="1" applyBorder="1" applyAlignment="1">
      <alignment horizontal="center" vertical="center" wrapText="1"/>
    </xf>
    <xf numFmtId="0" fontId="3" fillId="3" borderId="53" xfId="0" applyFont="1" applyFill="1" applyBorder="1" applyAlignment="1">
      <alignment horizontal="center" vertical="center" wrapText="1"/>
    </xf>
    <xf numFmtId="44" fontId="3" fillId="0" borderId="55" xfId="0" applyNumberFormat="1" applyFont="1" applyBorder="1" applyAlignment="1">
      <alignment horizontal="center" vertical="center"/>
    </xf>
    <xf numFmtId="44" fontId="3" fillId="2" borderId="56" xfId="0" applyNumberFormat="1" applyFont="1" applyFill="1" applyBorder="1" applyAlignment="1">
      <alignment horizontal="center" vertical="center" wrapText="1"/>
    </xf>
    <xf numFmtId="44" fontId="3" fillId="0" borderId="57" xfId="0" applyNumberFormat="1" applyFont="1" applyBorder="1" applyAlignment="1">
      <alignment horizontal="center" vertical="center"/>
    </xf>
    <xf numFmtId="44" fontId="3" fillId="2" borderId="56" xfId="0" applyNumberFormat="1" applyFont="1" applyFill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44" fontId="3" fillId="0" borderId="59" xfId="0" applyNumberFormat="1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44" fontId="3" fillId="2" borderId="56" xfId="2" applyFont="1" applyFill="1" applyBorder="1" applyAlignment="1">
      <alignment horizontal="center" vertical="center" wrapText="1"/>
    </xf>
    <xf numFmtId="44" fontId="3" fillId="0" borderId="25" xfId="0" applyNumberFormat="1" applyFont="1" applyFill="1" applyBorder="1" applyAlignment="1">
      <alignment horizontal="center" vertical="center"/>
    </xf>
    <xf numFmtId="44" fontId="3" fillId="0" borderId="24" xfId="0" applyNumberFormat="1" applyFont="1" applyFill="1" applyBorder="1" applyAlignment="1">
      <alignment horizontal="center" vertical="center"/>
    </xf>
    <xf numFmtId="44" fontId="3" fillId="0" borderId="24" xfId="2" applyFont="1" applyFill="1" applyBorder="1" applyAlignment="1">
      <alignment horizontal="center" vertical="center" wrapText="1"/>
    </xf>
    <xf numFmtId="44" fontId="3" fillId="0" borderId="25" xfId="2" applyFont="1" applyFill="1" applyBorder="1" applyAlignment="1">
      <alignment horizontal="center" vertical="center" wrapText="1"/>
    </xf>
    <xf numFmtId="44" fontId="3" fillId="0" borderId="16" xfId="2" applyFont="1" applyFill="1" applyBorder="1" applyAlignment="1">
      <alignment horizontal="center" vertical="center" wrapText="1"/>
    </xf>
    <xf numFmtId="44" fontId="3" fillId="0" borderId="17" xfId="2" applyFont="1" applyFill="1" applyBorder="1" applyAlignment="1">
      <alignment horizontal="center" vertical="center" wrapText="1"/>
    </xf>
    <xf numFmtId="44" fontId="3" fillId="0" borderId="17" xfId="2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3" fillId="3" borderId="64" xfId="0" applyFont="1" applyFill="1" applyBorder="1" applyAlignment="1">
      <alignment horizontal="center" vertical="center"/>
    </xf>
    <xf numFmtId="0" fontId="3" fillId="3" borderId="65" xfId="0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 wrapText="1"/>
    </xf>
    <xf numFmtId="0" fontId="3" fillId="6" borderId="28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44" fontId="3" fillId="0" borderId="55" xfId="0" applyNumberFormat="1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44" fontId="3" fillId="0" borderId="63" xfId="0" applyNumberFormat="1" applyFont="1" applyFill="1" applyBorder="1" applyAlignment="1">
      <alignment horizontal="center" vertical="center"/>
    </xf>
    <xf numFmtId="44" fontId="3" fillId="0" borderId="57" xfId="0" applyNumberFormat="1" applyFont="1" applyFill="1" applyBorder="1" applyAlignment="1">
      <alignment horizontal="center" vertical="center"/>
    </xf>
    <xf numFmtId="44" fontId="3" fillId="0" borderId="60" xfId="0" applyNumberFormat="1" applyFont="1" applyFill="1" applyBorder="1" applyAlignment="1">
      <alignment horizontal="center" vertical="center"/>
    </xf>
    <xf numFmtId="0" fontId="3" fillId="3" borderId="66" xfId="0" applyFont="1" applyFill="1" applyBorder="1" applyAlignment="1">
      <alignment horizontal="center" vertical="center"/>
    </xf>
    <xf numFmtId="44" fontId="3" fillId="0" borderId="58" xfId="0" applyNumberFormat="1" applyFont="1" applyFill="1" applyBorder="1" applyAlignment="1">
      <alignment horizontal="center" vertical="center"/>
    </xf>
    <xf numFmtId="44" fontId="3" fillId="0" borderId="41" xfId="0" applyNumberFormat="1" applyFont="1" applyFill="1" applyBorder="1" applyAlignment="1">
      <alignment horizontal="center" vertical="center"/>
    </xf>
    <xf numFmtId="44" fontId="2" fillId="0" borderId="41" xfId="0" applyNumberFormat="1" applyFont="1" applyFill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44" fontId="3" fillId="0" borderId="24" xfId="0" applyNumberFormat="1" applyFont="1" applyFill="1" applyBorder="1" applyAlignment="1">
      <alignment horizontal="center" vertical="center"/>
    </xf>
    <xf numFmtId="44" fontId="3" fillId="0" borderId="25" xfId="0" applyNumberFormat="1" applyFont="1" applyFill="1" applyBorder="1" applyAlignment="1">
      <alignment horizontal="center" vertical="center"/>
    </xf>
    <xf numFmtId="44" fontId="3" fillId="0" borderId="16" xfId="0" applyNumberFormat="1" applyFont="1" applyFill="1" applyBorder="1" applyAlignment="1">
      <alignment horizontal="center" vertical="center"/>
    </xf>
    <xf numFmtId="0" fontId="3" fillId="0" borderId="24" xfId="0" applyNumberFormat="1" applyFont="1" applyFill="1" applyBorder="1" applyAlignment="1">
      <alignment horizontal="center" vertical="center"/>
    </xf>
    <xf numFmtId="0" fontId="3" fillId="0" borderId="25" xfId="0" applyNumberFormat="1" applyFont="1" applyFill="1" applyBorder="1" applyAlignment="1">
      <alignment horizontal="center" vertical="center"/>
    </xf>
    <xf numFmtId="0" fontId="3" fillId="0" borderId="16" xfId="0" applyNumberFormat="1" applyFont="1" applyFill="1" applyBorder="1" applyAlignment="1">
      <alignment horizontal="center" vertical="center"/>
    </xf>
    <xf numFmtId="44" fontId="3" fillId="2" borderId="41" xfId="0" applyNumberFormat="1" applyFont="1" applyFill="1" applyBorder="1" applyAlignment="1">
      <alignment horizontal="center" vertical="center"/>
    </xf>
    <xf numFmtId="44" fontId="3" fillId="2" borderId="67" xfId="0" applyNumberFormat="1" applyFont="1" applyFill="1" applyBorder="1" applyAlignment="1">
      <alignment horizontal="center" vertical="center"/>
    </xf>
    <xf numFmtId="44" fontId="9" fillId="0" borderId="16" xfId="1" applyNumberFormat="1" applyFill="1" applyBorder="1" applyAlignment="1">
      <alignment horizontal="center" vertical="center"/>
    </xf>
    <xf numFmtId="44" fontId="3" fillId="0" borderId="0" xfId="0" applyNumberFormat="1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44" fontId="3" fillId="0" borderId="58" xfId="0" applyNumberFormat="1" applyFont="1" applyBorder="1" applyAlignment="1">
      <alignment horizontal="center" vertical="center"/>
    </xf>
    <xf numFmtId="44" fontId="3" fillId="0" borderId="41" xfId="0" applyNumberFormat="1" applyFont="1" applyBorder="1" applyAlignment="1">
      <alignment horizontal="center" vertical="center"/>
    </xf>
    <xf numFmtId="44" fontId="3" fillId="0" borderId="69" xfId="0" applyNumberFormat="1" applyFont="1" applyBorder="1" applyAlignment="1">
      <alignment horizontal="center" vertical="center"/>
    </xf>
    <xf numFmtId="44" fontId="2" fillId="0" borderId="41" xfId="0" applyNumberFormat="1" applyFont="1" applyBorder="1" applyAlignment="1">
      <alignment horizontal="center" vertical="center"/>
    </xf>
    <xf numFmtId="44" fontId="9" fillId="0" borderId="0" xfId="1" applyNumberForma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44" fontId="3" fillId="0" borderId="41" xfId="0" applyNumberFormat="1" applyFont="1" applyFill="1" applyBorder="1" applyAlignment="1">
      <alignment horizontal="center" vertical="center" wrapText="1"/>
    </xf>
    <xf numFmtId="0" fontId="5" fillId="0" borderId="32" xfId="0" applyFont="1" applyBorder="1" applyAlignment="1" applyProtection="1">
      <alignment horizontal="center" vertical="center" wrapText="1"/>
      <protection locked="0"/>
    </xf>
    <xf numFmtId="0" fontId="5" fillId="0" borderId="48" xfId="0" applyFont="1" applyBorder="1" applyAlignment="1" applyProtection="1">
      <alignment horizontal="center" vertical="center" wrapText="1"/>
      <protection locked="0"/>
    </xf>
    <xf numFmtId="0" fontId="2" fillId="0" borderId="48" xfId="0" applyFont="1" applyBorder="1" applyAlignment="1" applyProtection="1">
      <alignment horizontal="center" vertical="center" wrapText="1"/>
      <protection locked="0"/>
    </xf>
    <xf numFmtId="0" fontId="2" fillId="0" borderId="48" xfId="0" applyFont="1" applyBorder="1" applyAlignment="1" applyProtection="1">
      <alignment horizontal="center" vertical="center" textRotation="90" wrapText="1"/>
      <protection locked="0"/>
    </xf>
    <xf numFmtId="0" fontId="2" fillId="0" borderId="48" xfId="0" applyNumberFormat="1" applyFont="1" applyBorder="1" applyAlignment="1" applyProtection="1">
      <alignment horizontal="center" vertical="center"/>
      <protection locked="0"/>
    </xf>
    <xf numFmtId="42" fontId="2" fillId="0" borderId="48" xfId="0" applyNumberFormat="1" applyFont="1" applyBorder="1" applyAlignment="1">
      <alignment horizontal="center" vertical="center" wrapText="1"/>
    </xf>
    <xf numFmtId="42" fontId="2" fillId="0" borderId="72" xfId="0" applyNumberFormat="1" applyFont="1" applyBorder="1" applyAlignment="1">
      <alignment horizontal="center" vertical="center" wrapText="1"/>
    </xf>
    <xf numFmtId="44" fontId="2" fillId="2" borderId="48" xfId="0" applyNumberFormat="1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164" fontId="2" fillId="2" borderId="48" xfId="0" applyNumberFormat="1" applyFont="1" applyFill="1" applyBorder="1" applyAlignment="1">
      <alignment horizontal="center" vertical="center" wrapText="1"/>
    </xf>
    <xf numFmtId="0" fontId="2" fillId="2" borderId="73" xfId="0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/>
      <protection locked="0"/>
    </xf>
    <xf numFmtId="164" fontId="0" fillId="0" borderId="0" xfId="0" applyNumberFormat="1" applyBorder="1" applyAlignment="1" applyProtection="1">
      <alignment horizontal="center" vertical="center"/>
    </xf>
    <xf numFmtId="0" fontId="0" fillId="0" borderId="47" xfId="0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textRotation="90"/>
    </xf>
    <xf numFmtId="44" fontId="2" fillId="0" borderId="14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14" fontId="4" fillId="0" borderId="0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textRotation="90"/>
    </xf>
    <xf numFmtId="0" fontId="15" fillId="0" borderId="0" xfId="0" applyNumberFormat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3" fillId="0" borderId="24" xfId="0" applyNumberFormat="1" applyFont="1" applyBorder="1" applyAlignment="1">
      <alignment horizontal="center" vertical="center"/>
    </xf>
    <xf numFmtId="0" fontId="3" fillId="0" borderId="25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44" fontId="3" fillId="0" borderId="76" xfId="0" applyNumberFormat="1" applyFont="1" applyBorder="1" applyAlignment="1">
      <alignment horizontal="center" vertical="center"/>
    </xf>
    <xf numFmtId="44" fontId="17" fillId="2" borderId="75" xfId="0" applyNumberFormat="1" applyFont="1" applyFill="1" applyBorder="1" applyAlignment="1">
      <alignment horizontal="center" vertical="center"/>
    </xf>
    <xf numFmtId="44" fontId="17" fillId="2" borderId="69" xfId="0" applyNumberFormat="1" applyFont="1" applyFill="1" applyBorder="1" applyAlignment="1">
      <alignment horizontal="center" vertical="center"/>
    </xf>
    <xf numFmtId="44" fontId="17" fillId="2" borderId="76" xfId="0" applyNumberFormat="1" applyFont="1" applyFill="1" applyBorder="1" applyAlignment="1">
      <alignment horizontal="center" vertical="center"/>
    </xf>
    <xf numFmtId="164" fontId="0" fillId="2" borderId="42" xfId="0" applyNumberFormat="1" applyFill="1" applyBorder="1" applyAlignment="1">
      <alignment horizontal="center" vertical="center"/>
    </xf>
    <xf numFmtId="44" fontId="3" fillId="0" borderId="23" xfId="0" applyNumberFormat="1" applyFont="1" applyBorder="1" applyAlignment="1">
      <alignment horizontal="center" vertical="center"/>
    </xf>
    <xf numFmtId="44" fontId="17" fillId="2" borderId="50" xfId="0" applyNumberFormat="1" applyFont="1" applyFill="1" applyBorder="1" applyAlignment="1">
      <alignment horizontal="center" vertical="center"/>
    </xf>
    <xf numFmtId="44" fontId="17" fillId="2" borderId="23" xfId="0" applyNumberFormat="1" applyFont="1" applyFill="1" applyBorder="1" applyAlignment="1">
      <alignment horizontal="center" vertical="center"/>
    </xf>
    <xf numFmtId="164" fontId="0" fillId="2" borderId="44" xfId="0" applyNumberFormat="1" applyFill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44" fontId="17" fillId="0" borderId="14" xfId="0" applyNumberFormat="1" applyFont="1" applyBorder="1" applyAlignment="1">
      <alignment horizontal="right" vertical="center"/>
    </xf>
    <xf numFmtId="44" fontId="3" fillId="0" borderId="15" xfId="0" applyNumberFormat="1" applyFont="1" applyBorder="1" applyAlignment="1">
      <alignment horizontal="center" vertical="center"/>
    </xf>
    <xf numFmtId="44" fontId="17" fillId="2" borderId="38" xfId="0" applyNumberFormat="1" applyFont="1" applyFill="1" applyBorder="1" applyAlignment="1">
      <alignment horizontal="center" vertical="center"/>
    </xf>
    <xf numFmtId="44" fontId="17" fillId="2" borderId="14" xfId="0" applyNumberFormat="1" applyFont="1" applyFill="1" applyBorder="1" applyAlignment="1">
      <alignment horizontal="center" vertical="center"/>
    </xf>
    <xf numFmtId="44" fontId="17" fillId="2" borderId="15" xfId="0" applyNumberFormat="1" applyFont="1" applyFill="1" applyBorder="1" applyAlignment="1">
      <alignment horizontal="center" vertical="center"/>
    </xf>
    <xf numFmtId="44" fontId="17" fillId="2" borderId="43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3" fillId="3" borderId="69" xfId="0" applyFont="1" applyFill="1" applyBorder="1" applyAlignment="1">
      <alignment horizontal="center" vertical="center"/>
    </xf>
    <xf numFmtId="42" fontId="3" fillId="3" borderId="69" xfId="0" applyNumberFormat="1" applyFont="1" applyFill="1" applyBorder="1" applyAlignment="1">
      <alignment horizontal="center" vertical="center"/>
    </xf>
    <xf numFmtId="44" fontId="3" fillId="3" borderId="69" xfId="0" applyNumberFormat="1" applyFont="1" applyFill="1" applyBorder="1" applyAlignment="1">
      <alignment horizontal="center" vertical="center"/>
    </xf>
    <xf numFmtId="164" fontId="3" fillId="3" borderId="69" xfId="0" applyNumberFormat="1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horizontal="center" vertical="center"/>
    </xf>
    <xf numFmtId="44" fontId="17" fillId="2" borderId="0" xfId="0" applyNumberFormat="1" applyFont="1" applyFill="1" applyBorder="1" applyAlignment="1">
      <alignment horizontal="center" vertical="center"/>
    </xf>
    <xf numFmtId="44" fontId="3" fillId="0" borderId="24" xfId="0" applyNumberFormat="1" applyFont="1" applyFill="1" applyBorder="1" applyAlignment="1">
      <alignment horizontal="center" vertical="center"/>
    </xf>
    <xf numFmtId="44" fontId="3" fillId="0" borderId="25" xfId="0" applyNumberFormat="1" applyFont="1" applyFill="1" applyBorder="1" applyAlignment="1">
      <alignment horizontal="center" vertical="center"/>
    </xf>
    <xf numFmtId="44" fontId="3" fillId="0" borderId="16" xfId="0" applyNumberFormat="1" applyFont="1" applyFill="1" applyBorder="1" applyAlignment="1">
      <alignment horizontal="center" vertical="center"/>
    </xf>
    <xf numFmtId="44" fontId="3" fillId="0" borderId="33" xfId="0" applyNumberFormat="1" applyFont="1" applyFill="1" applyBorder="1" applyAlignment="1">
      <alignment horizontal="center" vertical="center"/>
    </xf>
    <xf numFmtId="44" fontId="3" fillId="2" borderId="33" xfId="0" applyNumberFormat="1" applyFont="1" applyFill="1" applyBorder="1" applyAlignment="1">
      <alignment horizontal="center" vertical="center"/>
    </xf>
    <xf numFmtId="44" fontId="3" fillId="2" borderId="25" xfId="0" applyNumberFormat="1" applyFont="1" applyFill="1" applyBorder="1" applyAlignment="1">
      <alignment horizontal="center" vertical="center"/>
    </xf>
    <xf numFmtId="44" fontId="3" fillId="2" borderId="16" xfId="0" applyNumberFormat="1" applyFont="1" applyFill="1" applyBorder="1" applyAlignment="1">
      <alignment horizontal="center" vertical="center"/>
    </xf>
    <xf numFmtId="44" fontId="3" fillId="2" borderId="62" xfId="0" applyNumberFormat="1" applyFont="1" applyFill="1" applyBorder="1" applyAlignment="1">
      <alignment horizontal="center" vertical="center"/>
    </xf>
    <xf numFmtId="44" fontId="3" fillId="2" borderId="44" xfId="0" applyNumberFormat="1" applyFont="1" applyFill="1" applyBorder="1" applyAlignment="1">
      <alignment horizontal="center" vertical="center"/>
    </xf>
    <xf numFmtId="44" fontId="3" fillId="2" borderId="43" xfId="0" applyNumberFormat="1" applyFont="1" applyFill="1" applyBorder="1" applyAlignment="1">
      <alignment horizontal="center" vertical="center"/>
    </xf>
    <xf numFmtId="44" fontId="3" fillId="0" borderId="24" xfId="0" applyNumberFormat="1" applyFont="1" applyFill="1" applyBorder="1" applyAlignment="1">
      <alignment horizontal="center" vertical="center" wrapText="1"/>
    </xf>
    <xf numFmtId="44" fontId="3" fillId="0" borderId="17" xfId="0" applyNumberFormat="1" applyFont="1" applyFill="1" applyBorder="1" applyAlignment="1">
      <alignment horizontal="center" vertical="center" wrapText="1"/>
    </xf>
    <xf numFmtId="44" fontId="3" fillId="0" borderId="25" xfId="0" applyNumberFormat="1" applyFont="1" applyBorder="1" applyAlignment="1">
      <alignment horizontal="center" vertical="center" wrapText="1"/>
    </xf>
    <xf numFmtId="44" fontId="3" fillId="0" borderId="24" xfId="0" applyNumberFormat="1" applyFont="1" applyBorder="1" applyAlignment="1">
      <alignment horizontal="center" vertical="center"/>
    </xf>
    <xf numFmtId="44" fontId="3" fillId="0" borderId="25" xfId="0" applyNumberFormat="1" applyFont="1" applyBorder="1" applyAlignment="1">
      <alignment horizontal="center" vertical="center"/>
    </xf>
    <xf numFmtId="44" fontId="3" fillId="0" borderId="16" xfId="0" applyNumberFormat="1" applyFont="1" applyBorder="1" applyAlignment="1">
      <alignment horizontal="center" vertical="center"/>
    </xf>
    <xf numFmtId="44" fontId="3" fillId="0" borderId="33" xfId="0" applyNumberFormat="1" applyFont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textRotation="90" wrapText="1"/>
    </xf>
    <xf numFmtId="44" fontId="3" fillId="0" borderId="24" xfId="0" applyNumberFormat="1" applyFont="1" applyBorder="1" applyAlignment="1">
      <alignment horizontal="center" vertical="center" textRotation="255" wrapText="1"/>
    </xf>
    <xf numFmtId="44" fontId="3" fillId="0" borderId="25" xfId="0" applyNumberFormat="1" applyFont="1" applyBorder="1" applyAlignment="1">
      <alignment horizontal="center" vertical="center" textRotation="255" wrapText="1"/>
    </xf>
    <xf numFmtId="44" fontId="3" fillId="0" borderId="16" xfId="0" applyNumberFormat="1" applyFont="1" applyBorder="1" applyAlignment="1">
      <alignment horizontal="center" vertical="center" textRotation="255" wrapText="1"/>
    </xf>
    <xf numFmtId="0" fontId="2" fillId="0" borderId="33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44" fontId="9" fillId="0" borderId="33" xfId="1" applyNumberFormat="1" applyBorder="1" applyAlignment="1">
      <alignment horizontal="center" vertical="center" wrapText="1"/>
    </xf>
    <xf numFmtId="44" fontId="9" fillId="0" borderId="16" xfId="1" applyNumberForma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44" fontId="3" fillId="0" borderId="24" xfId="0" applyNumberFormat="1" applyFont="1" applyBorder="1" applyAlignment="1">
      <alignment horizontal="center" vertical="center" wrapText="1"/>
    </xf>
    <xf numFmtId="44" fontId="3" fillId="0" borderId="17" xfId="0" applyNumberFormat="1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textRotation="90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 textRotation="90"/>
    </xf>
    <xf numFmtId="0" fontId="4" fillId="0" borderId="70" xfId="0" applyFont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90"/>
    </xf>
    <xf numFmtId="0" fontId="4" fillId="2" borderId="47" xfId="0" applyFont="1" applyFill="1" applyBorder="1" applyAlignment="1">
      <alignment horizontal="center" vertical="center"/>
    </xf>
    <xf numFmtId="0" fontId="4" fillId="0" borderId="0" xfId="0" applyNumberFormat="1" applyFont="1" applyBorder="1" applyAlignment="1" applyProtection="1">
      <alignment horizontal="left" vertical="top"/>
      <protection locked="0"/>
    </xf>
    <xf numFmtId="0" fontId="1" fillId="0" borderId="0" xfId="0" applyFont="1" applyBorder="1" applyAlignment="1" applyProtection="1">
      <alignment horizontal="center" vertical="center"/>
    </xf>
    <xf numFmtId="0" fontId="1" fillId="0" borderId="47" xfId="0" applyFont="1" applyBorder="1" applyAlignment="1" applyProtection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textRotation="90"/>
    </xf>
    <xf numFmtId="0" fontId="15" fillId="0" borderId="0" xfId="0" applyFont="1" applyFill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5" fillId="0" borderId="64" xfId="0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15" fillId="0" borderId="0" xfId="0" applyNumberFormat="1" applyFont="1" applyBorder="1" applyAlignment="1" applyProtection="1">
      <alignment horizontal="left" vertical="top"/>
      <protection locked="0"/>
    </xf>
    <xf numFmtId="17" fontId="15" fillId="0" borderId="0" xfId="0" applyNumberFormat="1" applyFont="1" applyBorder="1" applyAlignment="1" applyProtection="1">
      <alignment horizontal="left" vertical="top"/>
      <protection locked="0"/>
    </xf>
    <xf numFmtId="44" fontId="3" fillId="0" borderId="16" xfId="0" applyNumberFormat="1" applyFont="1" applyBorder="1" applyAlignment="1">
      <alignment horizontal="center" vertical="center" wrapText="1"/>
    </xf>
    <xf numFmtId="44" fontId="3" fillId="0" borderId="24" xfId="0" applyNumberFormat="1" applyFont="1" applyBorder="1" applyAlignment="1">
      <alignment horizontal="center" vertical="center" textRotation="90" wrapText="1"/>
    </xf>
    <xf numFmtId="44" fontId="3" fillId="0" borderId="25" xfId="0" applyNumberFormat="1" applyFont="1" applyBorder="1" applyAlignment="1">
      <alignment horizontal="center" vertical="center" textRotation="90" wrapText="1"/>
    </xf>
    <xf numFmtId="44" fontId="3" fillId="0" borderId="16" xfId="0" applyNumberFormat="1" applyFont="1" applyBorder="1" applyAlignment="1">
      <alignment horizontal="center" vertical="center" textRotation="90" wrapText="1"/>
    </xf>
    <xf numFmtId="0" fontId="9" fillId="2" borderId="1" xfId="1" applyFill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3" fillId="0" borderId="3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44" fontId="3" fillId="0" borderId="24" xfId="0" applyNumberFormat="1" applyFont="1" applyBorder="1" applyAlignment="1">
      <alignment horizontal="center" vertical="center" textRotation="90"/>
    </xf>
    <xf numFmtId="44" fontId="3" fillId="0" borderId="25" xfId="0" applyNumberFormat="1" applyFont="1" applyBorder="1" applyAlignment="1">
      <alignment horizontal="center" vertical="center" textRotation="90"/>
    </xf>
    <xf numFmtId="44" fontId="3" fillId="0" borderId="16" xfId="0" applyNumberFormat="1" applyFont="1" applyBorder="1" applyAlignment="1">
      <alignment horizontal="center" vertical="center" textRotation="90"/>
    </xf>
    <xf numFmtId="0" fontId="2" fillId="3" borderId="20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textRotation="90"/>
    </xf>
    <xf numFmtId="44" fontId="3" fillId="0" borderId="25" xfId="0" applyNumberFormat="1" applyFont="1" applyFill="1" applyBorder="1" applyAlignment="1">
      <alignment horizontal="center" vertical="center" wrapText="1"/>
    </xf>
    <xf numFmtId="44" fontId="3" fillId="0" borderId="33" xfId="0" applyNumberFormat="1" applyFont="1" applyBorder="1" applyAlignment="1">
      <alignment horizontal="center" vertical="center"/>
    </xf>
    <xf numFmtId="44" fontId="3" fillId="2" borderId="33" xfId="2" applyFont="1" applyFill="1" applyBorder="1" applyAlignment="1">
      <alignment horizontal="center" vertical="center" wrapText="1"/>
    </xf>
    <xf numFmtId="44" fontId="3" fillId="2" borderId="25" xfId="2" applyFont="1" applyFill="1" applyBorder="1" applyAlignment="1">
      <alignment horizontal="center" vertical="center" wrapText="1"/>
    </xf>
    <xf numFmtId="44" fontId="3" fillId="2" borderId="16" xfId="2" applyFont="1" applyFill="1" applyBorder="1" applyAlignment="1">
      <alignment horizontal="center" vertical="center" wrapText="1"/>
    </xf>
    <xf numFmtId="164" fontId="3" fillId="2" borderId="33" xfId="2" applyNumberFormat="1" applyFont="1" applyFill="1" applyBorder="1" applyAlignment="1">
      <alignment horizontal="center" vertical="center" wrapText="1"/>
    </xf>
    <xf numFmtId="164" fontId="3" fillId="2" borderId="25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44" fontId="3" fillId="2" borderId="62" xfId="2" applyFont="1" applyFill="1" applyBorder="1" applyAlignment="1">
      <alignment horizontal="center" vertical="center" wrapText="1"/>
    </xf>
    <xf numFmtId="44" fontId="3" fillId="2" borderId="44" xfId="2" applyFont="1" applyFill="1" applyBorder="1" applyAlignment="1">
      <alignment horizontal="center" vertical="center" wrapText="1"/>
    </xf>
    <xf numFmtId="44" fontId="3" fillId="2" borderId="43" xfId="2" applyFont="1" applyFill="1" applyBorder="1" applyAlignment="1">
      <alignment horizontal="center" vertical="center" wrapText="1"/>
    </xf>
    <xf numFmtId="44" fontId="3" fillId="2" borderId="33" xfId="0" applyNumberFormat="1" applyFont="1" applyFill="1" applyBorder="1" applyAlignment="1">
      <alignment horizontal="center" vertical="center" wrapText="1"/>
    </xf>
    <xf numFmtId="44" fontId="3" fillId="2" borderId="16" xfId="0" applyNumberFormat="1" applyFont="1" applyFill="1" applyBorder="1" applyAlignment="1">
      <alignment horizontal="center" vertical="center" wrapText="1"/>
    </xf>
    <xf numFmtId="44" fontId="3" fillId="2" borderId="62" xfId="0" applyNumberFormat="1" applyFont="1" applyFill="1" applyBorder="1" applyAlignment="1">
      <alignment horizontal="center" vertical="center" wrapText="1"/>
    </xf>
    <xf numFmtId="44" fontId="3" fillId="2" borderId="43" xfId="0" applyNumberFormat="1" applyFont="1" applyFill="1" applyBorder="1" applyAlignment="1">
      <alignment horizontal="center" vertical="center" wrapText="1"/>
    </xf>
    <xf numFmtId="44" fontId="3" fillId="0" borderId="33" xfId="0" applyNumberFormat="1" applyFont="1" applyFill="1" applyBorder="1" applyAlignment="1">
      <alignment horizontal="center" vertical="center" wrapText="1"/>
    </xf>
    <xf numFmtId="44" fontId="3" fillId="0" borderId="16" xfId="0" applyNumberFormat="1" applyFont="1" applyFill="1" applyBorder="1" applyAlignment="1">
      <alignment horizontal="center" vertical="center" wrapText="1"/>
    </xf>
    <xf numFmtId="44" fontId="3" fillId="0" borderId="33" xfId="2" applyFont="1" applyFill="1" applyBorder="1" applyAlignment="1">
      <alignment horizontal="center" vertical="center" wrapText="1"/>
    </xf>
    <xf numFmtId="44" fontId="3" fillId="0" borderId="25" xfId="2" applyFont="1" applyFill="1" applyBorder="1" applyAlignment="1">
      <alignment horizontal="center" vertical="center" wrapText="1"/>
    </xf>
    <xf numFmtId="44" fontId="3" fillId="0" borderId="16" xfId="2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44" fontId="3" fillId="0" borderId="33" xfId="0" applyNumberFormat="1" applyFont="1" applyBorder="1" applyAlignment="1">
      <alignment horizontal="center" vertical="center" textRotation="90"/>
    </xf>
    <xf numFmtId="0" fontId="6" fillId="3" borderId="69" xfId="0" applyFont="1" applyFill="1" applyBorder="1" applyAlignment="1">
      <alignment horizontal="center" vertical="center"/>
    </xf>
    <xf numFmtId="44" fontId="3" fillId="0" borderId="74" xfId="0" applyNumberFormat="1" applyFont="1" applyBorder="1" applyAlignment="1">
      <alignment horizontal="center" vertical="center"/>
    </xf>
    <xf numFmtId="44" fontId="3" fillId="0" borderId="69" xfId="0" applyNumberFormat="1" applyFont="1" applyBorder="1" applyAlignment="1">
      <alignment horizontal="center" vertical="center"/>
    </xf>
    <xf numFmtId="44" fontId="3" fillId="0" borderId="64" xfId="0" applyNumberFormat="1" applyFont="1" applyBorder="1" applyAlignment="1">
      <alignment horizontal="center" vertical="center"/>
    </xf>
    <xf numFmtId="44" fontId="3" fillId="0" borderId="0" xfId="0" applyNumberFormat="1" applyFont="1" applyBorder="1" applyAlignment="1">
      <alignment horizontal="center" vertical="center"/>
    </xf>
    <xf numFmtId="44" fontId="3" fillId="0" borderId="65" xfId="0" applyNumberFormat="1" applyFont="1" applyBorder="1" applyAlignment="1">
      <alignment horizontal="center" vertical="center"/>
    </xf>
    <xf numFmtId="44" fontId="3" fillId="0" borderId="14" xfId="0" applyNumberFormat="1" applyFont="1" applyBorder="1" applyAlignment="1">
      <alignment horizontal="center" vertical="center"/>
    </xf>
    <xf numFmtId="44" fontId="17" fillId="0" borderId="69" xfId="0" applyNumberFormat="1" applyFont="1" applyBorder="1" applyAlignment="1">
      <alignment horizontal="right"/>
    </xf>
    <xf numFmtId="44" fontId="17" fillId="0" borderId="0" xfId="0" applyNumberFormat="1" applyFont="1" applyBorder="1" applyAlignment="1">
      <alignment horizontal="right"/>
    </xf>
    <xf numFmtId="0" fontId="9" fillId="0" borderId="33" xfId="1" applyBorder="1" applyAlignment="1">
      <alignment horizontal="center" vertical="center" wrapText="1"/>
    </xf>
    <xf numFmtId="0" fontId="9" fillId="0" borderId="16" xfId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44" fontId="9" fillId="0" borderId="17" xfId="1" applyNumberFormat="1" applyBorder="1" applyAlignment="1">
      <alignment horizontal="center" vertical="center" wrapText="1"/>
    </xf>
    <xf numFmtId="14" fontId="15" fillId="0" borderId="0" xfId="0" applyNumberFormat="1" applyFont="1" applyBorder="1" applyAlignment="1" applyProtection="1">
      <alignment horizontal="left" vertical="top"/>
      <protection locked="0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E7F2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100367</xdr:colOff>
      <xdr:row>13</xdr:row>
      <xdr:rowOff>200026</xdr:rowOff>
    </xdr:from>
    <xdr:to>
      <xdr:col>8</xdr:col>
      <xdr:colOff>1819275</xdr:colOff>
      <xdr:row>19</xdr:row>
      <xdr:rowOff>179469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54E083-F14F-45EC-9BA5-011D800BC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139717" y="3409951"/>
          <a:ext cx="1709383" cy="1139588"/>
        </a:xfrm>
        <a:prstGeom prst="rect">
          <a:avLst/>
        </a:prstGeom>
      </xdr:spPr>
    </xdr:pic>
    <xdr:clientData/>
  </xdr:twoCellAnchor>
  <xdr:twoCellAnchor editAs="oneCell">
    <xdr:from>
      <xdr:col>8</xdr:col>
      <xdr:colOff>174430</xdr:colOff>
      <xdr:row>20</xdr:row>
      <xdr:rowOff>94061</xdr:rowOff>
    </xdr:from>
    <xdr:to>
      <xdr:col>8</xdr:col>
      <xdr:colOff>1894205</xdr:colOff>
      <xdr:row>26</xdr:row>
      <xdr:rowOff>65404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03704A3-6143-4FF1-89C0-0616881BF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213780" y="4827986"/>
          <a:ext cx="1701995" cy="1134663"/>
        </a:xfrm>
        <a:prstGeom prst="rect">
          <a:avLst/>
        </a:prstGeom>
      </xdr:spPr>
    </xdr:pic>
    <xdr:clientData/>
  </xdr:twoCellAnchor>
  <xdr:twoCellAnchor editAs="oneCell">
    <xdr:from>
      <xdr:col>8</xdr:col>
      <xdr:colOff>57402</xdr:colOff>
      <xdr:row>28</xdr:row>
      <xdr:rowOff>1</xdr:rowOff>
    </xdr:from>
    <xdr:to>
      <xdr:col>8</xdr:col>
      <xdr:colOff>1870961</xdr:colOff>
      <xdr:row>33</xdr:row>
      <xdr:rowOff>180976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E3A497B-322A-4021-A62E-51EC2B04A4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096752" y="5886451"/>
          <a:ext cx="1813559" cy="1123950"/>
        </a:xfrm>
        <a:prstGeom prst="rect">
          <a:avLst/>
        </a:prstGeom>
      </xdr:spPr>
    </xdr:pic>
    <xdr:clientData/>
  </xdr:twoCellAnchor>
  <xdr:twoCellAnchor editAs="oneCell">
    <xdr:from>
      <xdr:col>8</xdr:col>
      <xdr:colOff>316368</xdr:colOff>
      <xdr:row>43</xdr:row>
      <xdr:rowOff>104968</xdr:rowOff>
    </xdr:from>
    <xdr:to>
      <xdr:col>8</xdr:col>
      <xdr:colOff>1755320</xdr:colOff>
      <xdr:row>47</xdr:row>
      <xdr:rowOff>141732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44E6677-518D-4F90-A93C-F41CDBC9B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40725" y="7425611"/>
          <a:ext cx="1438952" cy="822259"/>
        </a:xfrm>
        <a:prstGeom prst="rect">
          <a:avLst/>
        </a:prstGeom>
      </xdr:spPr>
    </xdr:pic>
    <xdr:clientData/>
  </xdr:twoCellAnchor>
  <xdr:twoCellAnchor editAs="oneCell">
    <xdr:from>
      <xdr:col>8</xdr:col>
      <xdr:colOff>585108</xdr:colOff>
      <xdr:row>48</xdr:row>
      <xdr:rowOff>108856</xdr:rowOff>
    </xdr:from>
    <xdr:to>
      <xdr:col>8</xdr:col>
      <xdr:colOff>1407886</xdr:colOff>
      <xdr:row>54</xdr:row>
      <xdr:rowOff>27559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33A3CCCE-6A2E-4320-945F-E89F27232E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9465" y="8381999"/>
          <a:ext cx="816428" cy="1505206"/>
        </a:xfrm>
        <a:prstGeom prst="rect">
          <a:avLst/>
        </a:prstGeom>
      </xdr:spPr>
    </xdr:pic>
    <xdr:clientData/>
  </xdr:twoCellAnchor>
  <xdr:twoCellAnchor editAs="oneCell">
    <xdr:from>
      <xdr:col>8</xdr:col>
      <xdr:colOff>251459</xdr:colOff>
      <xdr:row>34</xdr:row>
      <xdr:rowOff>67164</xdr:rowOff>
    </xdr:from>
    <xdr:to>
      <xdr:col>8</xdr:col>
      <xdr:colOff>1764372</xdr:colOff>
      <xdr:row>36</xdr:row>
      <xdr:rowOff>342900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96A893C8-B04D-4F35-81EA-2083790174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302239" y="7877664"/>
          <a:ext cx="1512913" cy="992016"/>
        </a:xfrm>
        <a:prstGeom prst="rect">
          <a:avLst/>
        </a:prstGeom>
      </xdr:spPr>
    </xdr:pic>
    <xdr:clientData/>
  </xdr:twoCellAnchor>
  <xdr:twoCellAnchor editAs="oneCell">
    <xdr:from>
      <xdr:col>8</xdr:col>
      <xdr:colOff>383475</xdr:colOff>
      <xdr:row>58</xdr:row>
      <xdr:rowOff>113753</xdr:rowOff>
    </xdr:from>
    <xdr:to>
      <xdr:col>8</xdr:col>
      <xdr:colOff>1526474</xdr:colOff>
      <xdr:row>61</xdr:row>
      <xdr:rowOff>410390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300A886-63D1-42F7-B933-16243F216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36680" y="13275571"/>
          <a:ext cx="1142999" cy="877835"/>
        </a:xfrm>
        <a:prstGeom prst="rect">
          <a:avLst/>
        </a:prstGeom>
      </xdr:spPr>
    </xdr:pic>
    <xdr:clientData/>
  </xdr:twoCellAnchor>
  <xdr:twoCellAnchor editAs="oneCell">
    <xdr:from>
      <xdr:col>8</xdr:col>
      <xdr:colOff>126250</xdr:colOff>
      <xdr:row>62</xdr:row>
      <xdr:rowOff>164646</xdr:rowOff>
    </xdr:from>
    <xdr:to>
      <xdr:col>8</xdr:col>
      <xdr:colOff>1741343</xdr:colOff>
      <xdr:row>65</xdr:row>
      <xdr:rowOff>492992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B8E7D2F7-F474-4E3F-BBBB-0D18CCB84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9455" y="14382873"/>
          <a:ext cx="1605568" cy="922649"/>
        </a:xfrm>
        <a:prstGeom prst="rect">
          <a:avLst/>
        </a:prstGeom>
      </xdr:spPr>
    </xdr:pic>
    <xdr:clientData/>
  </xdr:twoCellAnchor>
  <xdr:twoCellAnchor editAs="oneCell">
    <xdr:from>
      <xdr:col>8</xdr:col>
      <xdr:colOff>34062</xdr:colOff>
      <xdr:row>37</xdr:row>
      <xdr:rowOff>76932</xdr:rowOff>
    </xdr:from>
    <xdr:to>
      <xdr:col>8</xdr:col>
      <xdr:colOff>1893416</xdr:colOff>
      <xdr:row>42</xdr:row>
      <xdr:rowOff>149225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39B7C53-8730-4EAD-B85A-BBA92873F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3412" y="8335107"/>
          <a:ext cx="1849829" cy="1047018"/>
        </a:xfrm>
        <a:prstGeom prst="rect">
          <a:avLst/>
        </a:prstGeom>
      </xdr:spPr>
    </xdr:pic>
    <xdr:clientData/>
  </xdr:twoCellAnchor>
  <xdr:twoCellAnchor editAs="oneCell">
    <xdr:from>
      <xdr:col>8</xdr:col>
      <xdr:colOff>409043</xdr:colOff>
      <xdr:row>66</xdr:row>
      <xdr:rowOff>161058</xdr:rowOff>
    </xdr:from>
    <xdr:to>
      <xdr:col>8</xdr:col>
      <xdr:colOff>1601930</xdr:colOff>
      <xdr:row>69</xdr:row>
      <xdr:rowOff>460887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8A5A508-09E0-45C9-80AA-2B391BF6A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62248" y="15539603"/>
          <a:ext cx="1192887" cy="905966"/>
        </a:xfrm>
        <a:prstGeom prst="rect">
          <a:avLst/>
        </a:prstGeom>
      </xdr:spPr>
    </xdr:pic>
    <xdr:clientData/>
  </xdr:twoCellAnchor>
  <xdr:twoCellAnchor editAs="oneCell">
    <xdr:from>
      <xdr:col>8</xdr:col>
      <xdr:colOff>668553</xdr:colOff>
      <xdr:row>70</xdr:row>
      <xdr:rowOff>78632</xdr:rowOff>
    </xdr:from>
    <xdr:to>
      <xdr:col>8</xdr:col>
      <xdr:colOff>1284315</xdr:colOff>
      <xdr:row>73</xdr:row>
      <xdr:rowOff>408157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972512B-D368-4C86-8633-8DD9790F6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flipH="1">
          <a:off x="10721758" y="16669450"/>
          <a:ext cx="604332" cy="909222"/>
        </a:xfrm>
        <a:prstGeom prst="rect">
          <a:avLst/>
        </a:prstGeom>
      </xdr:spPr>
    </xdr:pic>
    <xdr:clientData/>
  </xdr:twoCellAnchor>
  <xdr:twoCellAnchor editAs="oneCell">
    <xdr:from>
      <xdr:col>8</xdr:col>
      <xdr:colOff>39221</xdr:colOff>
      <xdr:row>97</xdr:row>
      <xdr:rowOff>152400</xdr:rowOff>
    </xdr:from>
    <xdr:to>
      <xdr:col>8</xdr:col>
      <xdr:colOff>946149</xdr:colOff>
      <xdr:row>102</xdr:row>
      <xdr:rowOff>266700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C0A8F0E-26A6-41B2-A170-2DF8D985E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078571" y="23583900"/>
          <a:ext cx="901213" cy="1095375"/>
        </a:xfrm>
        <a:prstGeom prst="rect">
          <a:avLst/>
        </a:prstGeom>
      </xdr:spPr>
    </xdr:pic>
    <xdr:clientData/>
  </xdr:twoCellAnchor>
  <xdr:twoCellAnchor editAs="oneCell">
    <xdr:from>
      <xdr:col>8</xdr:col>
      <xdr:colOff>968864</xdr:colOff>
      <xdr:row>97</xdr:row>
      <xdr:rowOff>162778</xdr:rowOff>
    </xdr:from>
    <xdr:to>
      <xdr:col>8</xdr:col>
      <xdr:colOff>1870710</xdr:colOff>
      <xdr:row>102</xdr:row>
      <xdr:rowOff>300989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404C732-A16E-472F-8437-C063490C11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008214" y="23594278"/>
          <a:ext cx="907561" cy="1113571"/>
        </a:xfrm>
        <a:prstGeom prst="rect">
          <a:avLst/>
        </a:prstGeom>
      </xdr:spPr>
    </xdr:pic>
    <xdr:clientData/>
  </xdr:twoCellAnchor>
  <xdr:twoCellAnchor editAs="oneCell">
    <xdr:from>
      <xdr:col>8</xdr:col>
      <xdr:colOff>42531</xdr:colOff>
      <xdr:row>93</xdr:row>
      <xdr:rowOff>228600</xdr:rowOff>
    </xdr:from>
    <xdr:to>
      <xdr:col>8</xdr:col>
      <xdr:colOff>982344</xdr:colOff>
      <xdr:row>96</xdr:row>
      <xdr:rowOff>179212</xdr:rowOff>
    </xdr:to>
    <xdr:pic>
      <xdr:nvPicPr>
        <xdr:cNvPr id="125" name="Picture 14">
          <a:extLst>
            <a:ext uri="{FF2B5EF4-FFF2-40B4-BE49-F238E27FC236}">
              <a16:creationId xmlns:a16="http://schemas.microsoft.com/office/drawing/2014/main" id="{9708CF4F-84DF-4E87-90DE-BF9F72A9D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564481" y="22231350"/>
          <a:ext cx="932193" cy="1179337"/>
        </a:xfrm>
        <a:prstGeom prst="rect">
          <a:avLst/>
        </a:prstGeom>
      </xdr:spPr>
    </xdr:pic>
    <xdr:clientData/>
  </xdr:twoCellAnchor>
  <xdr:twoCellAnchor editAs="oneCell">
    <xdr:from>
      <xdr:col>8</xdr:col>
      <xdr:colOff>1042560</xdr:colOff>
      <xdr:row>93</xdr:row>
      <xdr:rowOff>259492</xdr:rowOff>
    </xdr:from>
    <xdr:to>
      <xdr:col>8</xdr:col>
      <xdr:colOff>1825625</xdr:colOff>
      <xdr:row>96</xdr:row>
      <xdr:rowOff>190500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AA37A16D-DBE2-4265-BB72-CE42346E3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81910" y="22338442"/>
          <a:ext cx="783065" cy="1169258"/>
        </a:xfrm>
        <a:prstGeom prst="rect">
          <a:avLst/>
        </a:prstGeom>
      </xdr:spPr>
    </xdr:pic>
    <xdr:clientData/>
  </xdr:twoCellAnchor>
  <xdr:twoCellAnchor editAs="oneCell">
    <xdr:from>
      <xdr:col>8</xdr:col>
      <xdr:colOff>343959</xdr:colOff>
      <xdr:row>103</xdr:row>
      <xdr:rowOff>109008</xdr:rowOff>
    </xdr:from>
    <xdr:to>
      <xdr:col>8</xdr:col>
      <xdr:colOff>1550567</xdr:colOff>
      <xdr:row>109</xdr:row>
      <xdr:rowOff>142875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A84D72E-DD09-1F06-C5D9-64EAC6EA7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3309" y="25045458"/>
          <a:ext cx="1197083" cy="1224492"/>
        </a:xfrm>
        <a:prstGeom prst="rect">
          <a:avLst/>
        </a:prstGeom>
      </xdr:spPr>
    </xdr:pic>
    <xdr:clientData/>
  </xdr:twoCellAnchor>
  <xdr:twoCellAnchor editAs="oneCell">
    <xdr:from>
      <xdr:col>8</xdr:col>
      <xdr:colOff>57150</xdr:colOff>
      <xdr:row>82</xdr:row>
      <xdr:rowOff>188921</xdr:rowOff>
    </xdr:from>
    <xdr:to>
      <xdr:col>8</xdr:col>
      <xdr:colOff>1870710</xdr:colOff>
      <xdr:row>86</xdr:row>
      <xdr:rowOff>195566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A247E4F-F81A-B9A4-85D0-92833D453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096500" y="19629446"/>
          <a:ext cx="1819275" cy="898185"/>
        </a:xfrm>
        <a:prstGeom prst="rect">
          <a:avLst/>
        </a:prstGeom>
      </xdr:spPr>
    </xdr:pic>
    <xdr:clientData/>
  </xdr:twoCellAnchor>
  <xdr:twoCellAnchor editAs="oneCell">
    <xdr:from>
      <xdr:col>8</xdr:col>
      <xdr:colOff>349623</xdr:colOff>
      <xdr:row>110</xdr:row>
      <xdr:rowOff>70378</xdr:rowOff>
    </xdr:from>
    <xdr:to>
      <xdr:col>8</xdr:col>
      <xdr:colOff>1600200</xdr:colOff>
      <xdr:row>113</xdr:row>
      <xdr:rowOff>562541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ED7FE56D-A6FE-2B85-6E56-5ACE898C6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388973" y="26026003"/>
          <a:ext cx="1250577" cy="1187488"/>
        </a:xfrm>
        <a:prstGeom prst="rect">
          <a:avLst/>
        </a:prstGeom>
      </xdr:spPr>
    </xdr:pic>
    <xdr:clientData/>
  </xdr:twoCellAnchor>
  <xdr:twoCellAnchor editAs="oneCell">
    <xdr:from>
      <xdr:col>8</xdr:col>
      <xdr:colOff>105836</xdr:colOff>
      <xdr:row>114</xdr:row>
      <xdr:rowOff>72212</xdr:rowOff>
    </xdr:from>
    <xdr:to>
      <xdr:col>8</xdr:col>
      <xdr:colOff>946691</xdr:colOff>
      <xdr:row>119</xdr:row>
      <xdr:rowOff>148590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21B2AFBE-3CCA-0C8B-AC25-FFB7F8792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45186" y="27561362"/>
          <a:ext cx="835140" cy="1023163"/>
        </a:xfrm>
        <a:prstGeom prst="rect">
          <a:avLst/>
        </a:prstGeom>
      </xdr:spPr>
    </xdr:pic>
    <xdr:clientData/>
  </xdr:twoCellAnchor>
  <xdr:twoCellAnchor editAs="oneCell">
    <xdr:from>
      <xdr:col>8</xdr:col>
      <xdr:colOff>1067673</xdr:colOff>
      <xdr:row>114</xdr:row>
      <xdr:rowOff>102221</xdr:rowOff>
    </xdr:from>
    <xdr:to>
      <xdr:col>8</xdr:col>
      <xdr:colOff>1831850</xdr:colOff>
      <xdr:row>119</xdr:row>
      <xdr:rowOff>148590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75D61637-BA60-3708-7093-F3B7311AA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7023" y="27591371"/>
          <a:ext cx="767987" cy="993154"/>
        </a:xfrm>
        <a:prstGeom prst="rect">
          <a:avLst/>
        </a:prstGeom>
      </xdr:spPr>
    </xdr:pic>
    <xdr:clientData/>
  </xdr:twoCellAnchor>
  <xdr:twoCellAnchor editAs="oneCell">
    <xdr:from>
      <xdr:col>8</xdr:col>
      <xdr:colOff>217410</xdr:colOff>
      <xdr:row>120</xdr:row>
      <xdr:rowOff>51954</xdr:rowOff>
    </xdr:from>
    <xdr:to>
      <xdr:col>8</xdr:col>
      <xdr:colOff>982748</xdr:colOff>
      <xdr:row>125</xdr:row>
      <xdr:rowOff>114299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AE567EF-9EB1-5941-CAAC-DC1E59A15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6760" y="28693629"/>
          <a:ext cx="759623" cy="1033895"/>
        </a:xfrm>
        <a:prstGeom prst="rect">
          <a:avLst/>
        </a:prstGeom>
      </xdr:spPr>
    </xdr:pic>
    <xdr:clientData/>
  </xdr:twoCellAnchor>
  <xdr:twoCellAnchor editAs="oneCell">
    <xdr:from>
      <xdr:col>8</xdr:col>
      <xdr:colOff>1125681</xdr:colOff>
      <xdr:row>120</xdr:row>
      <xdr:rowOff>52755</xdr:rowOff>
    </xdr:from>
    <xdr:to>
      <xdr:col>8</xdr:col>
      <xdr:colOff>1718900</xdr:colOff>
      <xdr:row>125</xdr:row>
      <xdr:rowOff>104775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B5FC24F1-4C5D-F051-7961-CEB051775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5031" y="28694430"/>
          <a:ext cx="597029" cy="1014045"/>
        </a:xfrm>
        <a:prstGeom prst="rect">
          <a:avLst/>
        </a:prstGeom>
      </xdr:spPr>
    </xdr:pic>
    <xdr:clientData/>
  </xdr:twoCellAnchor>
  <xdr:twoCellAnchor editAs="oneCell">
    <xdr:from>
      <xdr:col>8</xdr:col>
      <xdr:colOff>1047750</xdr:colOff>
      <xdr:row>87</xdr:row>
      <xdr:rowOff>122398</xdr:rowOff>
    </xdr:from>
    <xdr:to>
      <xdr:col>8</xdr:col>
      <xdr:colOff>1831760</xdr:colOff>
      <xdr:row>92</xdr:row>
      <xdr:rowOff>148590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984413A-2658-4524-5097-9BAF48504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87100" y="20734498"/>
          <a:ext cx="787820" cy="1287302"/>
        </a:xfrm>
        <a:prstGeom prst="rect">
          <a:avLst/>
        </a:prstGeom>
      </xdr:spPr>
    </xdr:pic>
    <xdr:clientData/>
  </xdr:twoCellAnchor>
  <xdr:twoCellAnchor editAs="oneCell">
    <xdr:from>
      <xdr:col>8</xdr:col>
      <xdr:colOff>85016</xdr:colOff>
      <xdr:row>87</xdr:row>
      <xdr:rowOff>139066</xdr:rowOff>
    </xdr:from>
    <xdr:to>
      <xdr:col>8</xdr:col>
      <xdr:colOff>872490</xdr:colOff>
      <xdr:row>92</xdr:row>
      <xdr:rowOff>148590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A9CB56E0-8E69-D142-2914-959FCB239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4366" y="20751166"/>
          <a:ext cx="781759" cy="1270634"/>
        </a:xfrm>
        <a:prstGeom prst="rect">
          <a:avLst/>
        </a:prstGeom>
      </xdr:spPr>
    </xdr:pic>
    <xdr:clientData/>
  </xdr:twoCellAnchor>
  <xdr:twoCellAnchor editAs="oneCell">
    <xdr:from>
      <xdr:col>8</xdr:col>
      <xdr:colOff>466726</xdr:colOff>
      <xdr:row>126</xdr:row>
      <xdr:rowOff>85725</xdr:rowOff>
    </xdr:from>
    <xdr:to>
      <xdr:col>8</xdr:col>
      <xdr:colOff>1456774</xdr:colOff>
      <xdr:row>133</xdr:row>
      <xdr:rowOff>304800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BC3D22A3-78E4-AF65-4231-2238C5052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39451" y="29660850"/>
          <a:ext cx="990048" cy="1552575"/>
        </a:xfrm>
        <a:prstGeom prst="rect">
          <a:avLst/>
        </a:prstGeom>
      </xdr:spPr>
    </xdr:pic>
    <xdr:clientData/>
  </xdr:twoCellAnchor>
  <xdr:twoCellAnchor editAs="oneCell">
    <xdr:from>
      <xdr:col>8</xdr:col>
      <xdr:colOff>51955</xdr:colOff>
      <xdr:row>75</xdr:row>
      <xdr:rowOff>142874</xdr:rowOff>
    </xdr:from>
    <xdr:to>
      <xdr:col>8</xdr:col>
      <xdr:colOff>1851389</xdr:colOff>
      <xdr:row>79</xdr:row>
      <xdr:rowOff>270879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9CF8B32-6A15-2A1B-283B-2D5364D9C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4205" y="18370260"/>
          <a:ext cx="1799434" cy="890005"/>
        </a:xfrm>
        <a:prstGeom prst="rect">
          <a:avLst/>
        </a:prstGeom>
      </xdr:spPr>
    </xdr:pic>
    <xdr:clientData/>
  </xdr:twoCellAnchor>
  <xdr:twoCellAnchor editAs="oneCell">
    <xdr:from>
      <xdr:col>8</xdr:col>
      <xdr:colOff>536864</xdr:colOff>
      <xdr:row>134</xdr:row>
      <xdr:rowOff>60616</xdr:rowOff>
    </xdr:from>
    <xdr:to>
      <xdr:col>8</xdr:col>
      <xdr:colOff>1483434</xdr:colOff>
      <xdr:row>138</xdr:row>
      <xdr:rowOff>598772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F737DDD6-4E33-5BF7-3167-54E777DE9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9114" y="32956502"/>
          <a:ext cx="946570" cy="1456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llarddesigns.com/maxwell-small-coffee-table/furniture/living-room/coffee-accent-tables/600273?listIndex=6&amp;uniqueId=600273&amp;isNewProduct=false" TargetMode="External"/><Relationship Id="rId13" Type="http://schemas.openxmlformats.org/officeDocument/2006/relationships/hyperlink" Target="https://www.ethanallen.com/en_US/shop-furniture-living-room-chairs-fabric/emerson-chair/207531.html" TargetMode="External"/><Relationship Id="rId18" Type="http://schemas.openxmlformats.org/officeDocument/2006/relationships/hyperlink" Target="https://www.indianafurniture.com/product/jefferson" TargetMode="External"/><Relationship Id="rId3" Type="http://schemas.openxmlformats.org/officeDocument/2006/relationships/hyperlink" Target="http://www.hickorychair.com/Products/ProductDetails/HC2579-10" TargetMode="External"/><Relationship Id="rId21" Type="http://schemas.openxmlformats.org/officeDocument/2006/relationships/hyperlink" Target="https://ofs.com/products/tables/cafedining/kintra?search=kintra" TargetMode="External"/><Relationship Id="rId7" Type="http://schemas.openxmlformats.org/officeDocument/2006/relationships/hyperlink" Target="https://fairfieldchair.com/brookfield-side-chair-8339-05" TargetMode="External"/><Relationship Id="rId12" Type="http://schemas.openxmlformats.org/officeDocument/2006/relationships/hyperlink" Target="https://www.jsifurniture.com/series/products/portrait?item_id=298" TargetMode="External"/><Relationship Id="rId17" Type="http://schemas.openxmlformats.org/officeDocument/2006/relationships/hyperlink" Target="https://www.allsteeloffice.com/products/tables/height-adjustable/altitude-basic" TargetMode="External"/><Relationship Id="rId2" Type="http://schemas.openxmlformats.org/officeDocument/2006/relationships/hyperlink" Target="https://www.indianafurniture.com/product/jefferson-reception" TargetMode="External"/><Relationship Id="rId16" Type="http://schemas.openxmlformats.org/officeDocument/2006/relationships/hyperlink" Target="https://www.allsteeloffice.com/products/seating/task-chairs/acuity-task" TargetMode="External"/><Relationship Id="rId20" Type="http://schemas.openxmlformats.org/officeDocument/2006/relationships/hyperlink" Target="https://viaseating.com/series/vero-chairs/" TargetMode="External"/><Relationship Id="rId1" Type="http://schemas.openxmlformats.org/officeDocument/2006/relationships/hyperlink" Target="https://www.jsifurniture.com/series/products/walden?item_id=440" TargetMode="External"/><Relationship Id="rId6" Type="http://schemas.openxmlformats.org/officeDocument/2006/relationships/hyperlink" Target="https://fairfieldchair.com/brookfield-arm-chair-8339-04" TargetMode="External"/><Relationship Id="rId11" Type="http://schemas.openxmlformats.org/officeDocument/2006/relationships/hyperlink" Target="https://www.indianafurniture.com/product/jefferson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s://fairfieldchair.com/ginny-lounge-chair-6404-01" TargetMode="External"/><Relationship Id="rId15" Type="http://schemas.openxmlformats.org/officeDocument/2006/relationships/hyperlink" Target="https://www.jessicacharles.com/Products/Detail?SKU=1193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www.indianafurniture.com/product/jefferson" TargetMode="External"/><Relationship Id="rId19" Type="http://schemas.openxmlformats.org/officeDocument/2006/relationships/hyperlink" Target="https://www.indianafurniture.com/product/jefferson" TargetMode="External"/><Relationship Id="rId4" Type="http://schemas.openxmlformats.org/officeDocument/2006/relationships/hyperlink" Target="https://ofs.com/products/casegoods/private-office/classic" TargetMode="External"/><Relationship Id="rId9" Type="http://schemas.openxmlformats.org/officeDocument/2006/relationships/hyperlink" Target="https://www.ethanallen.com/en_US/shop-furniture-living-room-side-and-accent-tables-accent-tables/rinna-small-pedestal-table/RinnaTable.html" TargetMode="External"/><Relationship Id="rId14" Type="http://schemas.openxmlformats.org/officeDocument/2006/relationships/hyperlink" Target="https://www.ethanallen.com/en_US/shop-furniture-living-room-sofas-fabric/shelton-sofa/Shelton.html" TargetMode="External"/><Relationship Id="rId22" Type="http://schemas.openxmlformats.org/officeDocument/2006/relationships/hyperlink" Target="https://carolina.ofs.com/products/seating/stool/ardha?search=stools&amp;nid-image=5587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A1:AR166"/>
  <sheetViews>
    <sheetView showGridLines="0" tabSelected="1" topLeftCell="B123" zoomScaleNormal="100" workbookViewId="0">
      <selection activeCell="G137" sqref="G137"/>
    </sheetView>
  </sheetViews>
  <sheetFormatPr defaultColWidth="9.28515625" defaultRowHeight="12.75" outlineLevelCol="2" x14ac:dyDescent="0.25"/>
  <cols>
    <col min="1" max="1" width="4.7109375" style="2" hidden="1" customWidth="1" outlineLevel="2"/>
    <col min="2" max="2" width="11.140625" style="3" customWidth="1" collapsed="1"/>
    <col min="3" max="3" width="13.5703125" style="3" customWidth="1"/>
    <col min="4" max="4" width="8.42578125" style="3" customWidth="1"/>
    <col min="5" max="5" width="17" style="2" customWidth="1"/>
    <col min="6" max="6" width="52.28515625" style="2" customWidth="1"/>
    <col min="7" max="7" width="24.42578125" style="2" customWidth="1"/>
    <col min="8" max="9" width="28.7109375" style="2" customWidth="1"/>
    <col min="10" max="10" width="21.42578125" style="2" customWidth="1"/>
    <col min="11" max="11" width="5.7109375" style="152" customWidth="1"/>
    <col min="12" max="14" width="5.7109375" style="2" customWidth="1"/>
    <col min="15" max="15" width="10.7109375" style="2" customWidth="1"/>
    <col min="16" max="16" width="4.28515625" style="35" customWidth="1"/>
    <col min="17" max="17" width="16.5703125" style="4" customWidth="1"/>
    <col min="18" max="18" width="12.5703125" style="4" customWidth="1"/>
    <col min="19" max="19" width="13" style="46" bestFit="1" customWidth="1"/>
    <col min="20" max="20" width="13" style="2" bestFit="1" customWidth="1"/>
    <col min="21" max="21" width="12.42578125" style="2" customWidth="1"/>
    <col min="22" max="22" width="10.42578125" style="64" bestFit="1" customWidth="1"/>
    <col min="23" max="23" width="19.28515625" style="56" customWidth="1"/>
    <col min="24" max="24" width="9.28515625" style="26"/>
    <col min="25" max="25" width="12" style="26" bestFit="1" customWidth="1"/>
    <col min="26" max="34" width="9.28515625" style="26"/>
    <col min="35" max="42" width="9.28515625" style="43"/>
    <col min="43" max="16384" width="9.28515625" style="2"/>
  </cols>
  <sheetData>
    <row r="1" spans="1:43" s="1" customFormat="1" ht="20.65" customHeight="1" x14ac:dyDescent="0.25">
      <c r="A1" s="398" t="s">
        <v>119</v>
      </c>
      <c r="B1" s="399"/>
      <c r="C1" s="399"/>
      <c r="D1" s="399"/>
      <c r="E1" s="399"/>
      <c r="F1" s="399"/>
      <c r="G1" s="399"/>
      <c r="H1" s="399"/>
      <c r="I1" s="399"/>
      <c r="J1" s="399"/>
      <c r="K1" s="400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401"/>
      <c r="X1" s="26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2"/>
      <c r="AJ1" s="52"/>
      <c r="AK1" s="52"/>
      <c r="AL1" s="52"/>
      <c r="AM1" s="52"/>
      <c r="AN1" s="52"/>
      <c r="AO1" s="52"/>
      <c r="AP1" s="52"/>
    </row>
    <row r="2" spans="1:43" ht="20.65" customHeight="1" x14ac:dyDescent="0.25">
      <c r="A2" s="402" t="s">
        <v>188</v>
      </c>
      <c r="B2" s="403"/>
      <c r="C2" s="403"/>
      <c r="D2" s="403"/>
      <c r="E2" s="403"/>
      <c r="F2" s="403"/>
      <c r="G2" s="403"/>
      <c r="H2" s="403"/>
      <c r="I2" s="403"/>
      <c r="J2" s="403"/>
      <c r="K2" s="404"/>
      <c r="L2" s="403"/>
      <c r="M2" s="403"/>
      <c r="N2" s="403"/>
      <c r="O2" s="403"/>
      <c r="P2" s="403"/>
      <c r="Q2" s="403"/>
      <c r="R2" s="403"/>
      <c r="S2" s="403"/>
      <c r="T2" s="403"/>
      <c r="U2" s="403"/>
      <c r="V2" s="403"/>
      <c r="W2" s="405"/>
    </row>
    <row r="3" spans="1:43" s="5" customFormat="1" ht="21" x14ac:dyDescent="0.25">
      <c r="A3" s="413" t="s">
        <v>30</v>
      </c>
      <c r="B3" s="414"/>
      <c r="C3" s="414"/>
      <c r="D3" s="414"/>
      <c r="E3" s="412"/>
      <c r="F3" s="412"/>
      <c r="G3" s="312"/>
      <c r="H3" s="312"/>
      <c r="I3" s="312"/>
      <c r="J3" s="327"/>
      <c r="K3" s="328"/>
      <c r="L3" s="327"/>
      <c r="M3" s="327"/>
      <c r="N3" s="327"/>
      <c r="O3" s="327"/>
      <c r="P3" s="329"/>
      <c r="Q3" s="411" t="s">
        <v>18</v>
      </c>
      <c r="R3" s="411"/>
      <c r="S3" s="406" t="s">
        <v>286</v>
      </c>
      <c r="T3" s="406"/>
      <c r="U3" s="407"/>
      <c r="V3" s="407"/>
      <c r="W3" s="408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53"/>
      <c r="AJ3" s="53"/>
      <c r="AK3" s="53"/>
      <c r="AL3" s="53"/>
      <c r="AM3" s="53"/>
      <c r="AN3" s="53"/>
      <c r="AO3" s="53"/>
      <c r="AP3" s="53"/>
    </row>
    <row r="4" spans="1:43" s="5" customFormat="1" ht="21" x14ac:dyDescent="0.25">
      <c r="A4" s="413" t="s">
        <v>28</v>
      </c>
      <c r="B4" s="414"/>
      <c r="C4" s="414"/>
      <c r="D4" s="414"/>
      <c r="E4" s="412"/>
      <c r="F4" s="412"/>
      <c r="G4" s="312"/>
      <c r="H4" s="312"/>
      <c r="I4" s="326">
        <v>44775</v>
      </c>
      <c r="J4" s="409"/>
      <c r="K4" s="410"/>
      <c r="L4" s="409"/>
      <c r="M4" s="409"/>
      <c r="N4" s="409"/>
      <c r="O4" s="409"/>
      <c r="P4" s="409"/>
      <c r="Q4" s="409"/>
      <c r="R4" s="409"/>
      <c r="S4" s="415" t="s">
        <v>118</v>
      </c>
      <c r="T4" s="415"/>
      <c r="U4" s="407"/>
      <c r="V4" s="407"/>
      <c r="W4" s="408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53"/>
      <c r="AJ4" s="53"/>
      <c r="AK4" s="53"/>
      <c r="AL4" s="53"/>
      <c r="AM4" s="53"/>
      <c r="AN4" s="53"/>
      <c r="AO4" s="53"/>
      <c r="AP4" s="53"/>
    </row>
    <row r="5" spans="1:43" s="5" customFormat="1" ht="15.75" x14ac:dyDescent="0.25">
      <c r="A5" s="413" t="s">
        <v>29</v>
      </c>
      <c r="B5" s="414"/>
      <c r="C5" s="414"/>
      <c r="D5" s="414"/>
      <c r="E5" s="412"/>
      <c r="F5" s="412"/>
      <c r="G5" s="312"/>
      <c r="H5" s="312"/>
      <c r="I5" s="312"/>
      <c r="J5" s="409"/>
      <c r="K5" s="410"/>
      <c r="L5" s="409"/>
      <c r="M5" s="409"/>
      <c r="N5" s="409"/>
      <c r="O5" s="409"/>
      <c r="P5" s="409"/>
      <c r="Q5" s="409"/>
      <c r="R5" s="409"/>
      <c r="S5" s="423" t="s">
        <v>189</v>
      </c>
      <c r="T5" s="423"/>
      <c r="U5" s="229"/>
      <c r="V5" s="313"/>
      <c r="W5" s="314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53"/>
      <c r="AJ5" s="53"/>
      <c r="AK5" s="53"/>
      <c r="AL5" s="53"/>
      <c r="AM5" s="53"/>
      <c r="AN5" s="53"/>
      <c r="AO5" s="53"/>
      <c r="AP5" s="53"/>
    </row>
    <row r="6" spans="1:43" s="5" customFormat="1" ht="15.75" x14ac:dyDescent="0.25">
      <c r="A6" s="413" t="s">
        <v>17</v>
      </c>
      <c r="B6" s="414"/>
      <c r="C6" s="414"/>
      <c r="D6" s="414"/>
      <c r="E6" s="412"/>
      <c r="F6" s="412"/>
      <c r="G6" s="312"/>
      <c r="H6" s="312"/>
      <c r="I6" s="312"/>
      <c r="J6" s="327"/>
      <c r="K6" s="328"/>
      <c r="L6" s="327"/>
      <c r="M6" s="327"/>
      <c r="N6" s="327"/>
      <c r="O6" s="327"/>
      <c r="P6" s="329"/>
      <c r="Q6" s="422"/>
      <c r="R6" s="422"/>
      <c r="S6" s="415" t="s">
        <v>190</v>
      </c>
      <c r="T6" s="415"/>
      <c r="U6" s="229"/>
      <c r="V6" s="313"/>
      <c r="W6" s="314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53"/>
      <c r="AJ6" s="53"/>
      <c r="AK6" s="53"/>
      <c r="AL6" s="53"/>
      <c r="AM6" s="53"/>
      <c r="AN6" s="53"/>
      <c r="AO6" s="53"/>
      <c r="AP6" s="53"/>
    </row>
    <row r="7" spans="1:43" s="5" customFormat="1" ht="15.75" x14ac:dyDescent="0.25">
      <c r="A7" s="413" t="s">
        <v>16</v>
      </c>
      <c r="B7" s="414"/>
      <c r="C7" s="414"/>
      <c r="D7" s="414"/>
      <c r="E7" s="421"/>
      <c r="F7" s="412"/>
      <c r="G7" s="312"/>
      <c r="H7" s="312"/>
      <c r="I7" s="312"/>
      <c r="J7" s="330"/>
      <c r="K7" s="328"/>
      <c r="L7" s="327"/>
      <c r="M7" s="327"/>
      <c r="N7" s="327"/>
      <c r="O7" s="327"/>
      <c r="P7" s="327"/>
      <c r="Q7" s="411" t="s">
        <v>41</v>
      </c>
      <c r="R7" s="411"/>
      <c r="S7" s="416">
        <v>44927</v>
      </c>
      <c r="T7" s="415"/>
      <c r="U7" s="315"/>
      <c r="V7" s="316"/>
      <c r="W7" s="317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53"/>
      <c r="AJ7" s="53"/>
      <c r="AK7" s="53"/>
      <c r="AL7" s="53"/>
      <c r="AM7" s="53"/>
      <c r="AN7" s="53"/>
      <c r="AO7" s="53"/>
      <c r="AP7" s="53"/>
    </row>
    <row r="8" spans="1:43" ht="13.15" customHeight="1" x14ac:dyDescent="0.25">
      <c r="A8" s="318"/>
      <c r="B8" s="26"/>
      <c r="C8" s="26"/>
      <c r="D8" s="26"/>
      <c r="E8" s="26"/>
      <c r="F8" s="26"/>
      <c r="G8" s="26"/>
      <c r="H8" s="26"/>
      <c r="I8" s="26"/>
      <c r="J8" s="26"/>
      <c r="K8" s="26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7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3" ht="13.15" customHeight="1" x14ac:dyDescent="0.25">
      <c r="A9" s="318"/>
      <c r="B9" s="26"/>
      <c r="C9" s="26"/>
      <c r="D9" s="26"/>
      <c r="E9" s="26"/>
      <c r="F9" s="26"/>
      <c r="G9" s="26"/>
      <c r="H9" s="26"/>
      <c r="I9" s="26"/>
      <c r="J9" s="26"/>
      <c r="K9" s="26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7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3" ht="13.5" thickBot="1" x14ac:dyDescent="0.3">
      <c r="A10" s="319"/>
      <c r="B10" s="320"/>
      <c r="C10" s="320"/>
      <c r="D10" s="320"/>
      <c r="E10" s="321"/>
      <c r="F10" s="321"/>
      <c r="G10" s="321"/>
      <c r="H10" s="321"/>
      <c r="I10" s="321"/>
      <c r="J10" s="321"/>
      <c r="K10" s="322"/>
      <c r="L10" s="321"/>
      <c r="M10" s="321"/>
      <c r="N10" s="321"/>
      <c r="O10" s="321"/>
      <c r="P10" s="67"/>
      <c r="Q10" s="321"/>
      <c r="R10" s="321"/>
      <c r="S10" s="323"/>
      <c r="T10" s="321"/>
      <c r="U10" s="321"/>
      <c r="V10" s="324"/>
      <c r="W10" s="325"/>
    </row>
    <row r="11" spans="1:43" ht="62.25" customHeight="1" thickBot="1" x14ac:dyDescent="0.3">
      <c r="A11" s="123"/>
      <c r="B11" s="300" t="s">
        <v>33</v>
      </c>
      <c r="C11" s="301" t="s">
        <v>43</v>
      </c>
      <c r="D11" s="301" t="s">
        <v>34</v>
      </c>
      <c r="E11" s="302" t="s">
        <v>35</v>
      </c>
      <c r="F11" s="302" t="s">
        <v>67</v>
      </c>
      <c r="G11" s="302" t="s">
        <v>36</v>
      </c>
      <c r="H11" s="302" t="s">
        <v>37</v>
      </c>
      <c r="I11" s="302" t="s">
        <v>57</v>
      </c>
      <c r="J11" s="302" t="s">
        <v>5</v>
      </c>
      <c r="K11" s="303" t="s">
        <v>4</v>
      </c>
      <c r="L11" s="303" t="s">
        <v>191</v>
      </c>
      <c r="M11" s="303" t="s">
        <v>192</v>
      </c>
      <c r="N11" s="303" t="s">
        <v>193</v>
      </c>
      <c r="O11" s="302" t="s">
        <v>214</v>
      </c>
      <c r="P11" s="304" t="s">
        <v>0</v>
      </c>
      <c r="Q11" s="305" t="s">
        <v>47</v>
      </c>
      <c r="R11" s="306" t="s">
        <v>9</v>
      </c>
      <c r="S11" s="307" t="s">
        <v>1</v>
      </c>
      <c r="T11" s="308" t="s">
        <v>11</v>
      </c>
      <c r="U11" s="309" t="s">
        <v>22</v>
      </c>
      <c r="V11" s="310" t="s">
        <v>19</v>
      </c>
      <c r="W11" s="311" t="s">
        <v>2</v>
      </c>
      <c r="X11" s="50"/>
    </row>
    <row r="12" spans="1:43" ht="13.5" thickBot="1" x14ac:dyDescent="0.3">
      <c r="A12" s="26"/>
      <c r="B12" s="75"/>
      <c r="C12" s="75"/>
      <c r="D12" s="75"/>
      <c r="E12" s="74"/>
      <c r="F12" s="74"/>
      <c r="G12" s="74"/>
      <c r="H12" s="74"/>
      <c r="I12" s="74"/>
      <c r="J12" s="74"/>
      <c r="K12" s="148"/>
      <c r="L12" s="74"/>
      <c r="M12" s="74"/>
      <c r="N12" s="74"/>
      <c r="O12" s="74"/>
      <c r="P12" s="76"/>
      <c r="Q12" s="77"/>
      <c r="R12" s="77"/>
      <c r="S12" s="45"/>
      <c r="T12" s="74"/>
      <c r="U12" s="74"/>
      <c r="V12" s="78"/>
      <c r="W12" s="79"/>
    </row>
    <row r="13" spans="1:43" s="28" customFormat="1" ht="22.5" customHeight="1" thickBot="1" x14ac:dyDescent="0.3">
      <c r="A13" s="124"/>
      <c r="B13" s="431" t="s">
        <v>46</v>
      </c>
      <c r="C13" s="378"/>
      <c r="D13" s="378"/>
      <c r="E13" s="378"/>
      <c r="F13" s="378"/>
      <c r="G13" s="378"/>
      <c r="H13" s="378"/>
      <c r="I13" s="378"/>
      <c r="J13" s="378"/>
      <c r="K13" s="379"/>
      <c r="L13" s="378"/>
      <c r="M13" s="378"/>
      <c r="N13" s="378"/>
      <c r="O13" s="378"/>
      <c r="P13" s="378"/>
      <c r="Q13" s="89"/>
      <c r="R13" s="90"/>
      <c r="S13" s="91"/>
      <c r="T13" s="429"/>
      <c r="U13" s="378"/>
      <c r="V13" s="378"/>
      <c r="W13" s="430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27"/>
    </row>
    <row r="14" spans="1:43" s="29" customFormat="1" ht="17.25" customHeight="1" x14ac:dyDescent="0.25">
      <c r="A14" s="125"/>
      <c r="B14" s="249" t="s">
        <v>139</v>
      </c>
      <c r="C14" s="184" t="s">
        <v>48</v>
      </c>
      <c r="D14" s="81" t="s">
        <v>133</v>
      </c>
      <c r="E14" s="171" t="s">
        <v>49</v>
      </c>
      <c r="F14" s="198" t="s">
        <v>141</v>
      </c>
      <c r="G14" s="83" t="s">
        <v>134</v>
      </c>
      <c r="H14" s="184" t="s">
        <v>153</v>
      </c>
      <c r="I14" s="395"/>
      <c r="J14" s="392" t="s">
        <v>132</v>
      </c>
      <c r="K14" s="418"/>
      <c r="L14" s="173"/>
      <c r="M14" s="173"/>
      <c r="N14" s="173"/>
      <c r="O14" s="173"/>
      <c r="P14" s="226">
        <v>2</v>
      </c>
      <c r="Q14" s="258">
        <v>2590</v>
      </c>
      <c r="R14" s="258">
        <f>PRODUCT(P14,Q14)</f>
        <v>5180</v>
      </c>
      <c r="S14" s="158">
        <v>1</v>
      </c>
      <c r="T14" s="158">
        <f>PRODUCT(P14,S14)</f>
        <v>2</v>
      </c>
      <c r="U14" s="158">
        <v>0</v>
      </c>
      <c r="V14" s="161">
        <v>0</v>
      </c>
      <c r="W14" s="164">
        <f>SUM(T14,U14,V14)</f>
        <v>2</v>
      </c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0"/>
    </row>
    <row r="15" spans="1:43" s="31" customFormat="1" ht="15" customHeight="1" x14ac:dyDescent="0.25">
      <c r="A15" s="125"/>
      <c r="B15" s="250"/>
      <c r="C15" s="82"/>
      <c r="D15" s="83"/>
      <c r="E15" s="83"/>
      <c r="F15" s="144" t="s">
        <v>140</v>
      </c>
      <c r="G15" s="83"/>
      <c r="H15" s="82" t="s">
        <v>150</v>
      </c>
      <c r="I15" s="396"/>
      <c r="J15" s="373"/>
      <c r="K15" s="419"/>
      <c r="L15" s="174"/>
      <c r="M15" s="174"/>
      <c r="N15" s="174"/>
      <c r="O15" s="174"/>
      <c r="P15" s="227"/>
      <c r="Q15" s="257"/>
      <c r="R15" s="257"/>
      <c r="S15" s="159"/>
      <c r="T15" s="159"/>
      <c r="U15" s="159"/>
      <c r="V15" s="162"/>
      <c r="W15" s="165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2"/>
    </row>
    <row r="16" spans="1:43" s="31" customFormat="1" ht="15" customHeight="1" x14ac:dyDescent="0.25">
      <c r="A16" s="125"/>
      <c r="B16" s="251"/>
      <c r="C16" s="183"/>
      <c r="D16" s="170"/>
      <c r="E16" s="170"/>
      <c r="F16" s="170" t="s">
        <v>135</v>
      </c>
      <c r="G16" s="83"/>
      <c r="H16" s="183" t="s">
        <v>151</v>
      </c>
      <c r="I16" s="396"/>
      <c r="J16" s="373"/>
      <c r="K16" s="419"/>
      <c r="L16" s="174"/>
      <c r="M16" s="174"/>
      <c r="N16" s="174"/>
      <c r="O16" s="174"/>
      <c r="P16" s="227"/>
      <c r="Q16" s="257"/>
      <c r="R16" s="257"/>
      <c r="S16" s="159"/>
      <c r="T16" s="159"/>
      <c r="U16" s="159"/>
      <c r="V16" s="162"/>
      <c r="W16" s="165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2"/>
    </row>
    <row r="17" spans="1:43" s="31" customFormat="1" ht="15" customHeight="1" x14ac:dyDescent="0.25">
      <c r="A17" s="125"/>
      <c r="B17" s="251"/>
      <c r="C17" s="183"/>
      <c r="D17" s="170"/>
      <c r="E17" s="170"/>
      <c r="F17" s="170" t="s">
        <v>160</v>
      </c>
      <c r="G17" s="83"/>
      <c r="H17" s="183" t="s">
        <v>50</v>
      </c>
      <c r="I17" s="396"/>
      <c r="J17" s="373"/>
      <c r="K17" s="419"/>
      <c r="L17" s="174"/>
      <c r="M17" s="174"/>
      <c r="N17" s="174"/>
      <c r="O17" s="174"/>
      <c r="P17" s="227"/>
      <c r="Q17" s="257"/>
      <c r="R17" s="257"/>
      <c r="S17" s="159"/>
      <c r="T17" s="159"/>
      <c r="U17" s="159"/>
      <c r="V17" s="162"/>
      <c r="W17" s="165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2"/>
    </row>
    <row r="18" spans="1:43" s="31" customFormat="1" ht="15" customHeight="1" x14ac:dyDescent="0.25">
      <c r="A18" s="125"/>
      <c r="B18" s="251"/>
      <c r="C18" s="183"/>
      <c r="D18" s="170"/>
      <c r="E18" s="170"/>
      <c r="F18" s="170" t="s">
        <v>136</v>
      </c>
      <c r="G18" s="83"/>
      <c r="H18" s="183"/>
      <c r="I18" s="396"/>
      <c r="J18" s="373"/>
      <c r="K18" s="419"/>
      <c r="L18" s="174"/>
      <c r="M18" s="174"/>
      <c r="N18" s="174"/>
      <c r="O18" s="174"/>
      <c r="P18" s="227"/>
      <c r="Q18" s="257"/>
      <c r="R18" s="257"/>
      <c r="S18" s="159"/>
      <c r="T18" s="159"/>
      <c r="U18" s="159"/>
      <c r="V18" s="162"/>
      <c r="W18" s="165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2"/>
    </row>
    <row r="19" spans="1:43" s="31" customFormat="1" ht="15" customHeight="1" x14ac:dyDescent="0.25">
      <c r="A19" s="125"/>
      <c r="B19" s="251"/>
      <c r="C19" s="183"/>
      <c r="D19" s="170"/>
      <c r="E19" s="170"/>
      <c r="F19" s="31" t="s">
        <v>137</v>
      </c>
      <c r="G19" s="83"/>
      <c r="I19" s="396"/>
      <c r="J19" s="373"/>
      <c r="K19" s="419"/>
      <c r="L19" s="174"/>
      <c r="M19" s="174"/>
      <c r="N19" s="174"/>
      <c r="O19" s="174"/>
      <c r="P19" s="227"/>
      <c r="Q19" s="257" t="s">
        <v>86</v>
      </c>
      <c r="R19" s="257"/>
      <c r="S19" s="159"/>
      <c r="T19" s="159"/>
      <c r="U19" s="159"/>
      <c r="V19" s="162"/>
      <c r="W19" s="165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2"/>
    </row>
    <row r="20" spans="1:43" s="31" customFormat="1" ht="24" customHeight="1" thickBot="1" x14ac:dyDescent="0.3">
      <c r="A20" s="125"/>
      <c r="B20" s="252"/>
      <c r="C20" s="92"/>
      <c r="D20" s="84"/>
      <c r="E20" s="84"/>
      <c r="F20" s="145" t="s">
        <v>138</v>
      </c>
      <c r="G20" s="146"/>
      <c r="H20" s="92"/>
      <c r="I20" s="397"/>
      <c r="J20" s="417"/>
      <c r="K20" s="420"/>
      <c r="L20" s="175"/>
      <c r="M20" s="175"/>
      <c r="N20" s="175"/>
      <c r="O20" s="175"/>
      <c r="P20" s="228"/>
      <c r="Q20" s="257" t="s">
        <v>84</v>
      </c>
      <c r="R20" s="257"/>
      <c r="S20" s="159"/>
      <c r="T20" s="159"/>
      <c r="U20" s="159"/>
      <c r="V20" s="162"/>
      <c r="W20" s="165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2"/>
    </row>
    <row r="21" spans="1:43" s="59" customFormat="1" ht="18" customHeight="1" x14ac:dyDescent="0.25">
      <c r="A21" s="125"/>
      <c r="B21" s="249" t="s">
        <v>145</v>
      </c>
      <c r="C21" s="184" t="s">
        <v>48</v>
      </c>
      <c r="D21" s="81" t="s">
        <v>142</v>
      </c>
      <c r="E21" s="171" t="s">
        <v>49</v>
      </c>
      <c r="F21" s="198" t="s">
        <v>141</v>
      </c>
      <c r="G21" s="83" t="s">
        <v>144</v>
      </c>
      <c r="H21" s="184" t="s">
        <v>149</v>
      </c>
      <c r="I21" s="395"/>
      <c r="J21" s="392" t="s">
        <v>132</v>
      </c>
      <c r="K21" s="418"/>
      <c r="L21" s="173"/>
      <c r="M21" s="173"/>
      <c r="N21" s="173"/>
      <c r="O21" s="173"/>
      <c r="P21" s="226">
        <v>2</v>
      </c>
      <c r="Q21" s="258">
        <v>2590</v>
      </c>
      <c r="R21" s="258">
        <f>PRODUCT(P21,Q21)</f>
        <v>5180</v>
      </c>
      <c r="S21" s="158">
        <v>1</v>
      </c>
      <c r="T21" s="158">
        <f>PRODUCT(P21,S21)</f>
        <v>2</v>
      </c>
      <c r="U21" s="158">
        <v>0</v>
      </c>
      <c r="V21" s="161">
        <v>0</v>
      </c>
      <c r="W21" s="164">
        <f>SUM(T21,U21,V21)</f>
        <v>2</v>
      </c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0"/>
    </row>
    <row r="22" spans="1:43" s="31" customFormat="1" ht="15" customHeight="1" x14ac:dyDescent="0.25">
      <c r="A22" s="125"/>
      <c r="B22" s="250"/>
      <c r="C22" s="82"/>
      <c r="D22" s="83"/>
      <c r="E22" s="83"/>
      <c r="F22" s="144" t="s">
        <v>143</v>
      </c>
      <c r="G22" s="83"/>
      <c r="H22" s="82" t="s">
        <v>150</v>
      </c>
      <c r="I22" s="396"/>
      <c r="J22" s="373"/>
      <c r="K22" s="419"/>
      <c r="L22" s="174"/>
      <c r="M22" s="174"/>
      <c r="N22" s="174"/>
      <c r="O22" s="174"/>
      <c r="P22" s="227"/>
      <c r="Q22" s="257"/>
      <c r="R22" s="257"/>
      <c r="S22" s="159"/>
      <c r="T22" s="159"/>
      <c r="U22" s="159"/>
      <c r="V22" s="162"/>
      <c r="W22" s="165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2"/>
    </row>
    <row r="23" spans="1:43" s="31" customFormat="1" ht="15" customHeight="1" x14ac:dyDescent="0.25">
      <c r="A23" s="125"/>
      <c r="B23" s="251"/>
      <c r="C23" s="183"/>
      <c r="D23" s="170"/>
      <c r="E23" s="170"/>
      <c r="F23" s="170" t="s">
        <v>135</v>
      </c>
      <c r="G23" s="83"/>
      <c r="H23" s="183" t="s">
        <v>151</v>
      </c>
      <c r="I23" s="396"/>
      <c r="J23" s="373"/>
      <c r="K23" s="419"/>
      <c r="L23" s="174"/>
      <c r="M23" s="174"/>
      <c r="N23" s="174"/>
      <c r="O23" s="174"/>
      <c r="P23" s="227"/>
      <c r="Q23" s="257"/>
      <c r="R23" s="257"/>
      <c r="S23" s="159"/>
      <c r="T23" s="159"/>
      <c r="U23" s="159"/>
      <c r="V23" s="162"/>
      <c r="W23" s="165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2"/>
    </row>
    <row r="24" spans="1:43" s="31" customFormat="1" ht="15" customHeight="1" x14ac:dyDescent="0.25">
      <c r="A24" s="125"/>
      <c r="B24" s="251"/>
      <c r="C24" s="183"/>
      <c r="D24" s="170"/>
      <c r="E24" s="170"/>
      <c r="F24" s="170" t="s">
        <v>160</v>
      </c>
      <c r="G24" s="83"/>
      <c r="H24" s="183" t="s">
        <v>50</v>
      </c>
      <c r="I24" s="396"/>
      <c r="J24" s="373"/>
      <c r="K24" s="419"/>
      <c r="L24" s="174"/>
      <c r="M24" s="174"/>
      <c r="N24" s="174"/>
      <c r="O24" s="174"/>
      <c r="P24" s="227"/>
      <c r="Q24" s="257"/>
      <c r="R24" s="257"/>
      <c r="S24" s="159"/>
      <c r="T24" s="159"/>
      <c r="U24" s="159"/>
      <c r="V24" s="162"/>
      <c r="W24" s="165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2"/>
    </row>
    <row r="25" spans="1:43" s="31" customFormat="1" ht="15" customHeight="1" x14ac:dyDescent="0.25">
      <c r="A25" s="125"/>
      <c r="B25" s="251"/>
      <c r="C25" s="183"/>
      <c r="D25" s="170"/>
      <c r="E25" s="170"/>
      <c r="F25" s="170" t="s">
        <v>136</v>
      </c>
      <c r="G25" s="83"/>
      <c r="H25" s="183"/>
      <c r="I25" s="396"/>
      <c r="J25" s="373"/>
      <c r="K25" s="419"/>
      <c r="L25" s="174"/>
      <c r="M25" s="174"/>
      <c r="N25" s="174"/>
      <c r="O25" s="174"/>
      <c r="P25" s="227"/>
      <c r="Q25" s="257"/>
      <c r="R25" s="257"/>
      <c r="S25" s="159"/>
      <c r="T25" s="159"/>
      <c r="U25" s="159"/>
      <c r="V25" s="162"/>
      <c r="W25" s="165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2"/>
    </row>
    <row r="26" spans="1:43" s="31" customFormat="1" ht="15" customHeight="1" x14ac:dyDescent="0.25">
      <c r="A26" s="125"/>
      <c r="B26" s="251"/>
      <c r="C26" s="183"/>
      <c r="D26" s="170"/>
      <c r="E26" s="170"/>
      <c r="F26" s="31" t="s">
        <v>137</v>
      </c>
      <c r="G26" s="83"/>
      <c r="I26" s="396"/>
      <c r="J26" s="373"/>
      <c r="K26" s="419"/>
      <c r="L26" s="174"/>
      <c r="M26" s="174"/>
      <c r="N26" s="174"/>
      <c r="O26" s="174"/>
      <c r="P26" s="227"/>
      <c r="Q26" s="257" t="s">
        <v>86</v>
      </c>
      <c r="R26" s="257"/>
      <c r="S26" s="159"/>
      <c r="T26" s="159"/>
      <c r="U26" s="159"/>
      <c r="V26" s="162"/>
      <c r="W26" s="165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2"/>
    </row>
    <row r="27" spans="1:43" s="31" customFormat="1" ht="24" customHeight="1" thickBot="1" x14ac:dyDescent="0.3">
      <c r="A27" s="125"/>
      <c r="B27" s="252"/>
      <c r="C27" s="92"/>
      <c r="D27" s="84"/>
      <c r="E27" s="84"/>
      <c r="F27" s="145" t="s">
        <v>138</v>
      </c>
      <c r="G27" s="146"/>
      <c r="H27" s="92"/>
      <c r="I27" s="397"/>
      <c r="J27" s="417"/>
      <c r="K27" s="420"/>
      <c r="L27" s="175"/>
      <c r="M27" s="175"/>
      <c r="N27" s="175"/>
      <c r="O27" s="175"/>
      <c r="P27" s="228"/>
      <c r="Q27" s="138" t="s">
        <v>84</v>
      </c>
      <c r="R27" s="138"/>
      <c r="S27" s="160"/>
      <c r="T27" s="160"/>
      <c r="U27" s="160"/>
      <c r="V27" s="163"/>
      <c r="W27" s="16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2"/>
    </row>
    <row r="28" spans="1:43" s="31" customFormat="1" ht="18" customHeight="1" x14ac:dyDescent="0.25">
      <c r="A28" s="125"/>
      <c r="B28" s="253" t="s">
        <v>82</v>
      </c>
      <c r="C28" s="170" t="s">
        <v>38</v>
      </c>
      <c r="D28" s="120" t="s">
        <v>154</v>
      </c>
      <c r="E28" s="170" t="s">
        <v>49</v>
      </c>
      <c r="F28" s="170" t="s">
        <v>148</v>
      </c>
      <c r="G28" s="170" t="s">
        <v>146</v>
      </c>
      <c r="H28" s="83" t="s">
        <v>153</v>
      </c>
      <c r="I28" s="387"/>
      <c r="J28" s="387" t="s">
        <v>132</v>
      </c>
      <c r="K28" s="394"/>
      <c r="L28" s="167"/>
      <c r="M28" s="167"/>
      <c r="N28" s="167"/>
      <c r="O28" s="167"/>
      <c r="P28" s="216">
        <v>1</v>
      </c>
      <c r="Q28" s="258">
        <v>7620</v>
      </c>
      <c r="R28" s="258">
        <f>PRODUCT(P28,Q28)</f>
        <v>7620</v>
      </c>
      <c r="S28" s="158">
        <v>1</v>
      </c>
      <c r="T28" s="158">
        <f>PRODUCT(P28,S28)</f>
        <v>1</v>
      </c>
      <c r="U28" s="158">
        <v>0</v>
      </c>
      <c r="V28" s="161">
        <v>0</v>
      </c>
      <c r="W28" s="164">
        <f>SUM(T28,U28,V28)</f>
        <v>1</v>
      </c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2"/>
    </row>
    <row r="29" spans="1:43" s="31" customFormat="1" ht="15" customHeight="1" x14ac:dyDescent="0.25">
      <c r="A29" s="125"/>
      <c r="B29" s="253"/>
      <c r="C29" s="170"/>
      <c r="D29" s="170"/>
      <c r="E29" s="170"/>
      <c r="F29" s="432" t="s">
        <v>147</v>
      </c>
      <c r="G29" s="424"/>
      <c r="H29" s="170" t="s">
        <v>150</v>
      </c>
      <c r="I29" s="388"/>
      <c r="J29" s="388"/>
      <c r="K29" s="390"/>
      <c r="L29" s="168"/>
      <c r="M29" s="168"/>
      <c r="N29" s="168"/>
      <c r="O29" s="168"/>
      <c r="P29" s="217"/>
      <c r="Q29" s="257"/>
      <c r="R29" s="257"/>
      <c r="S29" s="159"/>
      <c r="T29" s="159"/>
      <c r="U29" s="159"/>
      <c r="V29" s="162"/>
      <c r="W29" s="165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2"/>
    </row>
    <row r="30" spans="1:43" s="31" customFormat="1" ht="15" customHeight="1" x14ac:dyDescent="0.25">
      <c r="A30" s="125"/>
      <c r="B30" s="253"/>
      <c r="C30" s="170"/>
      <c r="D30" s="170"/>
      <c r="E30" s="170"/>
      <c r="F30" s="396"/>
      <c r="G30" s="388"/>
      <c r="H30" s="170" t="s">
        <v>151</v>
      </c>
      <c r="I30" s="388"/>
      <c r="J30" s="388"/>
      <c r="K30" s="390"/>
      <c r="L30" s="168"/>
      <c r="M30" s="168"/>
      <c r="N30" s="168"/>
      <c r="O30" s="168"/>
      <c r="P30" s="217"/>
      <c r="Q30" s="257"/>
      <c r="R30" s="257"/>
      <c r="S30" s="159"/>
      <c r="T30" s="159"/>
      <c r="U30" s="159"/>
      <c r="V30" s="162"/>
      <c r="W30" s="165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2"/>
    </row>
    <row r="31" spans="1:43" s="31" customFormat="1" ht="15" customHeight="1" x14ac:dyDescent="0.25">
      <c r="A31" s="125"/>
      <c r="B31" s="253"/>
      <c r="C31" s="170"/>
      <c r="D31" s="170"/>
      <c r="E31" s="170"/>
      <c r="F31" s="396"/>
      <c r="G31" s="388"/>
      <c r="H31" s="170" t="s">
        <v>50</v>
      </c>
      <c r="I31" s="388"/>
      <c r="J31" s="388"/>
      <c r="K31" s="390"/>
      <c r="L31" s="168"/>
      <c r="M31" s="168"/>
      <c r="N31" s="168"/>
      <c r="O31" s="168"/>
      <c r="P31" s="217"/>
      <c r="Q31" s="257"/>
      <c r="R31" s="257"/>
      <c r="S31" s="159"/>
      <c r="T31" s="159"/>
      <c r="U31" s="159"/>
      <c r="V31" s="162"/>
      <c r="W31" s="165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2"/>
    </row>
    <row r="32" spans="1:43" s="31" customFormat="1" ht="15" customHeight="1" x14ac:dyDescent="0.25">
      <c r="A32" s="125"/>
      <c r="B32" s="253"/>
      <c r="C32" s="126"/>
      <c r="D32" s="170"/>
      <c r="E32" s="122"/>
      <c r="F32" s="433"/>
      <c r="G32" s="425"/>
      <c r="H32" s="170"/>
      <c r="I32" s="388"/>
      <c r="J32" s="388"/>
      <c r="K32" s="390"/>
      <c r="L32" s="168"/>
      <c r="M32" s="168"/>
      <c r="N32" s="168"/>
      <c r="O32" s="168"/>
      <c r="P32" s="217"/>
      <c r="Q32" s="437" t="s">
        <v>87</v>
      </c>
      <c r="R32" s="257"/>
      <c r="S32" s="159"/>
      <c r="T32" s="159"/>
      <c r="U32" s="159"/>
      <c r="V32" s="162"/>
      <c r="W32" s="165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2"/>
    </row>
    <row r="33" spans="1:43" s="31" customFormat="1" ht="15" customHeight="1" x14ac:dyDescent="0.25">
      <c r="A33" s="125"/>
      <c r="B33" s="253"/>
      <c r="C33" s="170"/>
      <c r="D33" s="170"/>
      <c r="E33" s="170"/>
      <c r="F33" s="170" t="s">
        <v>152</v>
      </c>
      <c r="G33" s="170"/>
      <c r="H33" s="170" t="s">
        <v>40</v>
      </c>
      <c r="I33" s="388"/>
      <c r="J33" s="388"/>
      <c r="K33" s="390"/>
      <c r="L33" s="168"/>
      <c r="M33" s="168"/>
      <c r="N33" s="168"/>
      <c r="O33" s="168"/>
      <c r="P33" s="217"/>
      <c r="Q33" s="437"/>
      <c r="R33" s="257"/>
      <c r="S33" s="159"/>
      <c r="T33" s="159"/>
      <c r="U33" s="159"/>
      <c r="V33" s="162"/>
      <c r="W33" s="165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2"/>
    </row>
    <row r="34" spans="1:43" s="31" customFormat="1" ht="34.5" customHeight="1" thickBot="1" x14ac:dyDescent="0.3">
      <c r="A34" s="125"/>
      <c r="B34" s="254"/>
      <c r="C34" s="84"/>
      <c r="D34" s="84"/>
      <c r="E34" s="84"/>
      <c r="F34" s="121" t="s">
        <v>58</v>
      </c>
      <c r="G34" s="84"/>
      <c r="H34" s="84"/>
      <c r="I34" s="389"/>
      <c r="J34" s="389"/>
      <c r="K34" s="391"/>
      <c r="L34" s="169"/>
      <c r="M34" s="169"/>
      <c r="N34" s="169"/>
      <c r="O34" s="169"/>
      <c r="P34" s="218"/>
      <c r="Q34" s="138" t="s">
        <v>85</v>
      </c>
      <c r="R34" s="138"/>
      <c r="S34" s="160"/>
      <c r="T34" s="160"/>
      <c r="U34" s="160"/>
      <c r="V34" s="163"/>
      <c r="W34" s="16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2"/>
    </row>
    <row r="35" spans="1:43" s="31" customFormat="1" ht="26.25" customHeight="1" x14ac:dyDescent="0.25">
      <c r="A35" s="125"/>
      <c r="B35" s="251" t="s">
        <v>92</v>
      </c>
      <c r="C35" s="183" t="s">
        <v>48</v>
      </c>
      <c r="D35" s="120" t="s">
        <v>155</v>
      </c>
      <c r="E35" s="170" t="s">
        <v>94</v>
      </c>
      <c r="F35" s="98" t="s">
        <v>227</v>
      </c>
      <c r="G35" s="168" t="s">
        <v>226</v>
      </c>
      <c r="H35" s="184" t="s">
        <v>230</v>
      </c>
      <c r="I35" s="387"/>
      <c r="J35" s="167" t="s">
        <v>99</v>
      </c>
      <c r="K35" s="185"/>
      <c r="L35" s="167"/>
      <c r="M35" s="167"/>
      <c r="N35" s="167"/>
      <c r="O35" s="167"/>
      <c r="P35" s="179">
        <v>4</v>
      </c>
      <c r="Q35" s="259">
        <v>3130</v>
      </c>
      <c r="R35" s="259">
        <f>PRODUCT(P35,Q35)</f>
        <v>12520</v>
      </c>
      <c r="S35" s="158">
        <v>1</v>
      </c>
      <c r="T35" s="158">
        <f>PRODUCT(P35,S35)</f>
        <v>4</v>
      </c>
      <c r="U35" s="158">
        <v>0</v>
      </c>
      <c r="V35" s="158">
        <v>0</v>
      </c>
      <c r="W35" s="164">
        <f>SUM(T35,U35,V35)</f>
        <v>4</v>
      </c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2"/>
    </row>
    <row r="36" spans="1:43" s="31" customFormat="1" ht="30" customHeight="1" x14ac:dyDescent="0.25">
      <c r="A36" s="125"/>
      <c r="B36" s="253"/>
      <c r="C36" s="170"/>
      <c r="D36" s="170"/>
      <c r="E36" s="170" t="s">
        <v>94</v>
      </c>
      <c r="F36" s="183" t="s">
        <v>231</v>
      </c>
      <c r="G36" s="170" t="s">
        <v>229</v>
      </c>
      <c r="H36" s="183" t="s">
        <v>228</v>
      </c>
      <c r="I36" s="388"/>
      <c r="J36" s="168"/>
      <c r="K36" s="186"/>
      <c r="L36" s="168"/>
      <c r="M36" s="168"/>
      <c r="N36" s="168"/>
      <c r="O36" s="168"/>
      <c r="P36" s="168"/>
      <c r="Q36" s="260" t="s">
        <v>234</v>
      </c>
      <c r="R36" s="260"/>
      <c r="S36" s="159"/>
      <c r="T36" s="159"/>
      <c r="U36" s="159"/>
      <c r="V36" s="159"/>
      <c r="W36" s="165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2"/>
    </row>
    <row r="37" spans="1:43" s="31" customFormat="1" ht="28.5" customHeight="1" thickBot="1" x14ac:dyDescent="0.3">
      <c r="A37" s="125"/>
      <c r="B37" s="254"/>
      <c r="C37" s="84"/>
      <c r="D37" s="84"/>
      <c r="E37" s="84"/>
      <c r="F37" s="121" t="s">
        <v>233</v>
      </c>
      <c r="G37" s="84"/>
      <c r="H37" s="84"/>
      <c r="I37" s="389"/>
      <c r="J37" s="169"/>
      <c r="K37" s="187"/>
      <c r="L37" s="169"/>
      <c r="M37" s="169"/>
      <c r="N37" s="169"/>
      <c r="O37" s="169"/>
      <c r="P37" s="169"/>
      <c r="Q37" s="261" t="s">
        <v>85</v>
      </c>
      <c r="R37" s="261"/>
      <c r="S37" s="160"/>
      <c r="T37" s="160"/>
      <c r="U37" s="160"/>
      <c r="V37" s="160"/>
      <c r="W37" s="16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2"/>
    </row>
    <row r="38" spans="1:43" s="31" customFormat="1" ht="15.75" customHeight="1" x14ac:dyDescent="0.25">
      <c r="A38" s="125"/>
      <c r="B38" s="255" t="s">
        <v>75</v>
      </c>
      <c r="C38" s="168" t="s">
        <v>39</v>
      </c>
      <c r="D38" s="180" t="s">
        <v>156</v>
      </c>
      <c r="E38" s="128" t="s">
        <v>42</v>
      </c>
      <c r="F38" s="128" t="s">
        <v>76</v>
      </c>
      <c r="G38" s="168" t="s">
        <v>77</v>
      </c>
      <c r="H38" s="168" t="s">
        <v>78</v>
      </c>
      <c r="I38" s="387"/>
      <c r="J38" s="387" t="s">
        <v>232</v>
      </c>
      <c r="K38" s="394"/>
      <c r="L38" s="387"/>
      <c r="M38" s="387"/>
      <c r="N38" s="387"/>
      <c r="O38" s="387"/>
      <c r="P38" s="216">
        <v>1</v>
      </c>
      <c r="Q38" s="235">
        <v>5510</v>
      </c>
      <c r="R38" s="235">
        <f>PRODUCT(P38,Q38)</f>
        <v>5510</v>
      </c>
      <c r="S38" s="133">
        <v>1</v>
      </c>
      <c r="T38" s="158">
        <f>PRODUCT(P38,S38)</f>
        <v>1</v>
      </c>
      <c r="U38" s="158">
        <v>0</v>
      </c>
      <c r="V38" s="158">
        <v>0</v>
      </c>
      <c r="W38" s="164">
        <f>SUM(T38,U38,V38)</f>
        <v>1</v>
      </c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2"/>
    </row>
    <row r="39" spans="1:43" s="31" customFormat="1" ht="15.75" customHeight="1" x14ac:dyDescent="0.25">
      <c r="A39" s="125"/>
      <c r="B39" s="253"/>
      <c r="C39" s="170"/>
      <c r="D39" s="170"/>
      <c r="E39" s="170"/>
      <c r="F39" s="170"/>
      <c r="G39" s="170"/>
      <c r="H39" s="170"/>
      <c r="I39" s="388"/>
      <c r="J39" s="388"/>
      <c r="K39" s="390"/>
      <c r="L39" s="388"/>
      <c r="M39" s="388"/>
      <c r="N39" s="388"/>
      <c r="O39" s="388"/>
      <c r="P39" s="217"/>
      <c r="Q39" s="214" t="s">
        <v>88</v>
      </c>
      <c r="R39" s="457"/>
      <c r="S39" s="459"/>
      <c r="T39" s="459"/>
      <c r="U39" s="459"/>
      <c r="V39" s="459"/>
      <c r="W39" s="461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2"/>
    </row>
    <row r="40" spans="1:43" s="31" customFormat="1" ht="15.75" customHeight="1" thickBot="1" x14ac:dyDescent="0.3">
      <c r="A40" s="125"/>
      <c r="B40" s="254"/>
      <c r="C40" s="84"/>
      <c r="D40" s="84"/>
      <c r="E40" s="127"/>
      <c r="F40" s="127"/>
      <c r="G40" s="84"/>
      <c r="H40" s="84"/>
      <c r="I40" s="388"/>
      <c r="J40" s="389"/>
      <c r="K40" s="391"/>
      <c r="L40" s="389"/>
      <c r="M40" s="389"/>
      <c r="N40" s="389"/>
      <c r="O40" s="389"/>
      <c r="P40" s="218"/>
      <c r="Q40" s="215" t="s">
        <v>85</v>
      </c>
      <c r="R40" s="458"/>
      <c r="S40" s="460"/>
      <c r="T40" s="460"/>
      <c r="U40" s="460"/>
      <c r="V40" s="460"/>
      <c r="W40" s="462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2"/>
    </row>
    <row r="41" spans="1:43" s="31" customFormat="1" ht="15" customHeight="1" x14ac:dyDescent="0.25">
      <c r="A41" s="125"/>
      <c r="B41" s="255" t="s">
        <v>75</v>
      </c>
      <c r="C41" s="168" t="s">
        <v>39</v>
      </c>
      <c r="D41" s="180" t="s">
        <v>157</v>
      </c>
      <c r="E41" s="128" t="s">
        <v>42</v>
      </c>
      <c r="F41" s="128" t="s">
        <v>79</v>
      </c>
      <c r="G41" s="168" t="s">
        <v>158</v>
      </c>
      <c r="H41" s="168" t="s">
        <v>78</v>
      </c>
      <c r="I41" s="388"/>
      <c r="J41" s="387" t="s">
        <v>232</v>
      </c>
      <c r="K41" s="394"/>
      <c r="L41" s="387"/>
      <c r="M41" s="387"/>
      <c r="N41" s="387"/>
      <c r="O41" s="387"/>
      <c r="P41" s="216">
        <v>1</v>
      </c>
      <c r="Q41" s="257">
        <v>3130</v>
      </c>
      <c r="R41" s="257">
        <f>PRODUCT(P41,Q41)</f>
        <v>3130</v>
      </c>
      <c r="S41" s="177">
        <v>1</v>
      </c>
      <c r="T41" s="158">
        <f>PRODUCT(P41,S41)</f>
        <v>1</v>
      </c>
      <c r="U41" s="158">
        <v>0</v>
      </c>
      <c r="V41" s="158">
        <v>0</v>
      </c>
      <c r="W41" s="164">
        <f>SUM(T41,U41,V41)</f>
        <v>1</v>
      </c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2"/>
    </row>
    <row r="42" spans="1:43" s="31" customFormat="1" ht="15" customHeight="1" x14ac:dyDescent="0.25">
      <c r="A42" s="125"/>
      <c r="B42" s="253"/>
      <c r="C42" s="170"/>
      <c r="D42" s="170"/>
      <c r="E42" s="126"/>
      <c r="F42" s="170"/>
      <c r="G42" s="170"/>
      <c r="H42" s="170"/>
      <c r="I42" s="388"/>
      <c r="J42" s="388"/>
      <c r="K42" s="390"/>
      <c r="L42" s="388"/>
      <c r="M42" s="388"/>
      <c r="N42" s="388"/>
      <c r="O42" s="388"/>
      <c r="P42" s="217"/>
      <c r="Q42" s="214" t="s">
        <v>89</v>
      </c>
      <c r="R42" s="457"/>
      <c r="S42" s="459"/>
      <c r="T42" s="459"/>
      <c r="U42" s="459"/>
      <c r="V42" s="459"/>
      <c r="W42" s="461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2"/>
    </row>
    <row r="43" spans="1:43" s="31" customFormat="1" ht="17.25" customHeight="1" thickBot="1" x14ac:dyDescent="0.3">
      <c r="A43" s="125"/>
      <c r="B43" s="254"/>
      <c r="C43" s="84"/>
      <c r="D43" s="84"/>
      <c r="E43" s="127"/>
      <c r="F43" s="131" t="s">
        <v>80</v>
      </c>
      <c r="G43" s="84"/>
      <c r="H43" s="84"/>
      <c r="I43" s="389"/>
      <c r="J43" s="389"/>
      <c r="K43" s="391"/>
      <c r="L43" s="389"/>
      <c r="M43" s="389"/>
      <c r="N43" s="389"/>
      <c r="O43" s="389"/>
      <c r="P43" s="218"/>
      <c r="Q43" s="215" t="s">
        <v>85</v>
      </c>
      <c r="R43" s="458"/>
      <c r="S43" s="460"/>
      <c r="T43" s="460"/>
      <c r="U43" s="460"/>
      <c r="V43" s="460"/>
      <c r="W43" s="462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2"/>
    </row>
    <row r="44" spans="1:43" s="31" customFormat="1" ht="18" customHeight="1" x14ac:dyDescent="0.25">
      <c r="A44" s="125"/>
      <c r="B44" s="255" t="s">
        <v>82</v>
      </c>
      <c r="C44" s="168" t="s">
        <v>38</v>
      </c>
      <c r="D44" s="180" t="s">
        <v>162</v>
      </c>
      <c r="E44" s="168" t="s">
        <v>49</v>
      </c>
      <c r="F44" s="168" t="s">
        <v>59</v>
      </c>
      <c r="G44" s="388" t="s">
        <v>60</v>
      </c>
      <c r="H44" s="184" t="s">
        <v>149</v>
      </c>
      <c r="I44" s="388"/>
      <c r="J44" s="388" t="s">
        <v>132</v>
      </c>
      <c r="K44" s="390"/>
      <c r="L44" s="168"/>
      <c r="M44" s="168"/>
      <c r="N44" s="168"/>
      <c r="O44" s="168"/>
      <c r="P44" s="217">
        <v>1</v>
      </c>
      <c r="Q44" s="262">
        <v>3440</v>
      </c>
      <c r="R44" s="262">
        <f>PRODUCT(P44,Q44)</f>
        <v>3440</v>
      </c>
      <c r="S44" s="118">
        <v>1</v>
      </c>
      <c r="T44" s="118">
        <f>PRODUCT(P44,S44)</f>
        <v>1</v>
      </c>
      <c r="U44" s="118">
        <v>0</v>
      </c>
      <c r="V44" s="118">
        <v>0</v>
      </c>
      <c r="W44" s="256">
        <f>SUM(T44,U44,V44)</f>
        <v>1</v>
      </c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2"/>
    </row>
    <row r="45" spans="1:43" s="31" customFormat="1" ht="15" customHeight="1" x14ac:dyDescent="0.25">
      <c r="A45" s="125"/>
      <c r="B45" s="253"/>
      <c r="C45" s="170"/>
      <c r="D45" s="170"/>
      <c r="E45" s="170"/>
      <c r="F45" s="170" t="s">
        <v>61</v>
      </c>
      <c r="G45" s="388"/>
      <c r="H45" s="82" t="s">
        <v>150</v>
      </c>
      <c r="I45" s="388"/>
      <c r="J45" s="388"/>
      <c r="K45" s="390"/>
      <c r="L45" s="168"/>
      <c r="M45" s="168"/>
      <c r="N45" s="168"/>
      <c r="O45" s="168"/>
      <c r="P45" s="217"/>
      <c r="Q45" s="214"/>
      <c r="R45" s="454"/>
      <c r="S45" s="439"/>
      <c r="T45" s="439"/>
      <c r="U45" s="439"/>
      <c r="V45" s="439"/>
      <c r="W45" s="445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2"/>
    </row>
    <row r="46" spans="1:43" s="31" customFormat="1" ht="15" customHeight="1" x14ac:dyDescent="0.25">
      <c r="A46" s="125"/>
      <c r="B46" s="253"/>
      <c r="C46" s="170"/>
      <c r="D46" s="170"/>
      <c r="E46" s="170"/>
      <c r="F46" s="170" t="s">
        <v>159</v>
      </c>
      <c r="G46" s="388"/>
      <c r="H46" s="183" t="s">
        <v>151</v>
      </c>
      <c r="I46" s="388"/>
      <c r="J46" s="388"/>
      <c r="K46" s="390"/>
      <c r="L46" s="168"/>
      <c r="M46" s="168"/>
      <c r="N46" s="168"/>
      <c r="O46" s="168"/>
      <c r="P46" s="217"/>
      <c r="Q46" s="396" t="s">
        <v>235</v>
      </c>
      <c r="R46" s="455"/>
      <c r="S46" s="440"/>
      <c r="T46" s="440"/>
      <c r="U46" s="440"/>
      <c r="V46" s="440"/>
      <c r="W46" s="44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2"/>
    </row>
    <row r="47" spans="1:43" s="31" customFormat="1" ht="15" customHeight="1" x14ac:dyDescent="0.25">
      <c r="A47" s="125"/>
      <c r="B47" s="253"/>
      <c r="C47" s="170"/>
      <c r="D47" s="170"/>
      <c r="E47" s="170"/>
      <c r="F47" s="170"/>
      <c r="G47" s="388"/>
      <c r="H47" s="183" t="s">
        <v>50</v>
      </c>
      <c r="I47" s="388"/>
      <c r="J47" s="388"/>
      <c r="K47" s="390"/>
      <c r="L47" s="168"/>
      <c r="M47" s="168"/>
      <c r="N47" s="168"/>
      <c r="O47" s="168"/>
      <c r="P47" s="217"/>
      <c r="Q47" s="396"/>
      <c r="R47" s="455"/>
      <c r="S47" s="440"/>
      <c r="T47" s="440"/>
      <c r="U47" s="440"/>
      <c r="V47" s="440"/>
      <c r="W47" s="44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2"/>
    </row>
    <row r="48" spans="1:43" s="31" customFormat="1" ht="20.25" customHeight="1" thickBot="1" x14ac:dyDescent="0.3">
      <c r="A48" s="125"/>
      <c r="B48" s="254"/>
      <c r="C48" s="84"/>
      <c r="D48" s="84"/>
      <c r="E48" s="84"/>
      <c r="F48" s="233" t="s">
        <v>138</v>
      </c>
      <c r="G48" s="389"/>
      <c r="H48" s="84"/>
      <c r="I48" s="389"/>
      <c r="J48" s="389"/>
      <c r="K48" s="391"/>
      <c r="L48" s="169"/>
      <c r="M48" s="169"/>
      <c r="N48" s="169"/>
      <c r="O48" s="169"/>
      <c r="P48" s="218"/>
      <c r="Q48" s="215" t="s">
        <v>85</v>
      </c>
      <c r="R48" s="456"/>
      <c r="S48" s="441"/>
      <c r="T48" s="441"/>
      <c r="U48" s="441"/>
      <c r="V48" s="441"/>
      <c r="W48" s="447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2"/>
    </row>
    <row r="49" spans="1:43" s="31" customFormat="1" ht="31.5" customHeight="1" x14ac:dyDescent="0.25">
      <c r="A49" s="125"/>
      <c r="B49" s="251" t="s">
        <v>92</v>
      </c>
      <c r="C49" s="183" t="s">
        <v>48</v>
      </c>
      <c r="D49" s="120" t="s">
        <v>164</v>
      </c>
      <c r="E49" s="170" t="s">
        <v>49</v>
      </c>
      <c r="F49" s="170" t="s">
        <v>65</v>
      </c>
      <c r="G49" s="387" t="s">
        <v>66</v>
      </c>
      <c r="H49" s="184" t="s">
        <v>149</v>
      </c>
      <c r="I49" s="387"/>
      <c r="J49" s="387" t="s">
        <v>132</v>
      </c>
      <c r="K49" s="394"/>
      <c r="L49" s="167"/>
      <c r="M49" s="167"/>
      <c r="N49" s="167"/>
      <c r="O49" s="167"/>
      <c r="P49" s="216">
        <v>4</v>
      </c>
      <c r="Q49" s="135">
        <v>1510</v>
      </c>
      <c r="R49" s="135">
        <f>PRODUCT(P49,Q49)</f>
        <v>6040</v>
      </c>
      <c r="S49" s="118">
        <v>1</v>
      </c>
      <c r="T49" s="118">
        <f>PRODUCT(P49,S49)</f>
        <v>4</v>
      </c>
      <c r="U49" s="118">
        <v>0</v>
      </c>
      <c r="V49" s="118">
        <v>0</v>
      </c>
      <c r="W49" s="256">
        <f>SUM(T49,U49,V49)</f>
        <v>4</v>
      </c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2"/>
    </row>
    <row r="50" spans="1:43" s="31" customFormat="1" ht="15" customHeight="1" x14ac:dyDescent="0.25">
      <c r="A50" s="125"/>
      <c r="B50" s="251"/>
      <c r="C50" s="183"/>
      <c r="D50" s="120"/>
      <c r="E50" s="170"/>
      <c r="F50" s="170" t="s">
        <v>64</v>
      </c>
      <c r="G50" s="388"/>
      <c r="H50" s="82" t="s">
        <v>150</v>
      </c>
      <c r="I50" s="388"/>
      <c r="J50" s="388"/>
      <c r="K50" s="390"/>
      <c r="L50" s="168"/>
      <c r="M50" s="168"/>
      <c r="N50" s="168"/>
      <c r="O50" s="168"/>
      <c r="P50" s="217"/>
      <c r="Q50" s="214"/>
      <c r="R50" s="364"/>
      <c r="S50" s="439"/>
      <c r="T50" s="439"/>
      <c r="U50" s="439"/>
      <c r="V50" s="439"/>
      <c r="W50" s="445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2"/>
    </row>
    <row r="51" spans="1:43" s="31" customFormat="1" ht="15" customHeight="1" x14ac:dyDescent="0.25">
      <c r="A51" s="125"/>
      <c r="B51" s="251"/>
      <c r="C51" s="183"/>
      <c r="D51" s="120"/>
      <c r="E51" s="170"/>
      <c r="F51" s="170" t="s">
        <v>159</v>
      </c>
      <c r="G51" s="388"/>
      <c r="H51" s="170" t="s">
        <v>151</v>
      </c>
      <c r="I51" s="388"/>
      <c r="J51" s="388"/>
      <c r="K51" s="390"/>
      <c r="L51" s="168"/>
      <c r="M51" s="168"/>
      <c r="N51" s="168"/>
      <c r="O51" s="168"/>
      <c r="P51" s="217"/>
      <c r="Q51" s="214" t="s">
        <v>236</v>
      </c>
      <c r="R51" s="362"/>
      <c r="S51" s="440"/>
      <c r="T51" s="440"/>
      <c r="U51" s="440"/>
      <c r="V51" s="440"/>
      <c r="W51" s="44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2"/>
    </row>
    <row r="52" spans="1:43" s="31" customFormat="1" ht="20.25" customHeight="1" thickBot="1" x14ac:dyDescent="0.3">
      <c r="A52" s="125"/>
      <c r="B52" s="254"/>
      <c r="C52" s="84"/>
      <c r="D52" s="84"/>
      <c r="E52" s="84"/>
      <c r="F52" s="233" t="s">
        <v>138</v>
      </c>
      <c r="G52" s="389"/>
      <c r="H52" s="84" t="s">
        <v>50</v>
      </c>
      <c r="I52" s="388"/>
      <c r="J52" s="389"/>
      <c r="K52" s="391"/>
      <c r="L52" s="169"/>
      <c r="M52" s="169"/>
      <c r="N52" s="169"/>
      <c r="O52" s="169"/>
      <c r="P52" s="218"/>
      <c r="Q52" s="215" t="s">
        <v>84</v>
      </c>
      <c r="R52" s="363"/>
      <c r="S52" s="441"/>
      <c r="T52" s="441"/>
      <c r="U52" s="441"/>
      <c r="V52" s="441"/>
      <c r="W52" s="447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2"/>
    </row>
    <row r="53" spans="1:43" s="31" customFormat="1" ht="30" customHeight="1" x14ac:dyDescent="0.25">
      <c r="A53" s="125"/>
      <c r="B53" s="251" t="s">
        <v>92</v>
      </c>
      <c r="C53" s="170" t="s">
        <v>48</v>
      </c>
      <c r="D53" s="120" t="s">
        <v>165</v>
      </c>
      <c r="E53" s="170" t="s">
        <v>49</v>
      </c>
      <c r="F53" s="170" t="s">
        <v>62</v>
      </c>
      <c r="G53" s="387" t="s">
        <v>161</v>
      </c>
      <c r="H53" s="82" t="s">
        <v>150</v>
      </c>
      <c r="I53" s="388"/>
      <c r="J53" s="387" t="s">
        <v>132</v>
      </c>
      <c r="K53" s="394"/>
      <c r="L53" s="167"/>
      <c r="M53" s="167"/>
      <c r="N53" s="167"/>
      <c r="O53" s="167"/>
      <c r="P53" s="216">
        <v>4</v>
      </c>
      <c r="Q53" s="135">
        <v>1720</v>
      </c>
      <c r="R53" s="135">
        <f>PRODUCT(P53,Q53)</f>
        <v>6880</v>
      </c>
      <c r="S53" s="118">
        <v>1</v>
      </c>
      <c r="T53" s="118">
        <f>PRODUCT(P53,S53)</f>
        <v>4</v>
      </c>
      <c r="U53" s="118">
        <v>0</v>
      </c>
      <c r="V53" s="119">
        <v>0</v>
      </c>
      <c r="W53" s="256">
        <f>SUM(T53,U53,V53)</f>
        <v>4</v>
      </c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2"/>
    </row>
    <row r="54" spans="1:43" s="31" customFormat="1" ht="15" customHeight="1" x14ac:dyDescent="0.25">
      <c r="A54" s="125"/>
      <c r="B54" s="253"/>
      <c r="C54" s="170"/>
      <c r="D54" s="170"/>
      <c r="E54" s="170"/>
      <c r="F54" s="170" t="s">
        <v>63</v>
      </c>
      <c r="G54" s="388"/>
      <c r="H54" s="170" t="s">
        <v>151</v>
      </c>
      <c r="I54" s="388"/>
      <c r="J54" s="388"/>
      <c r="K54" s="390"/>
      <c r="L54" s="168"/>
      <c r="M54" s="168"/>
      <c r="N54" s="168"/>
      <c r="O54" s="168"/>
      <c r="P54" s="217"/>
      <c r="Q54" s="377" t="s">
        <v>237</v>
      </c>
      <c r="R54" s="364"/>
      <c r="S54" s="439"/>
      <c r="T54" s="439"/>
      <c r="U54" s="439"/>
      <c r="V54" s="442"/>
      <c r="W54" s="445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2"/>
    </row>
    <row r="55" spans="1:43" s="31" customFormat="1" ht="15" customHeight="1" x14ac:dyDescent="0.25">
      <c r="A55" s="125"/>
      <c r="B55" s="253"/>
      <c r="C55" s="170"/>
      <c r="D55" s="170"/>
      <c r="E55" s="170"/>
      <c r="F55" s="170" t="s">
        <v>159</v>
      </c>
      <c r="G55" s="388"/>
      <c r="H55" s="170"/>
      <c r="I55" s="388"/>
      <c r="J55" s="388"/>
      <c r="K55" s="390"/>
      <c r="L55" s="168"/>
      <c r="M55" s="168"/>
      <c r="N55" s="168"/>
      <c r="O55" s="168"/>
      <c r="P55" s="217"/>
      <c r="Q55" s="373"/>
      <c r="R55" s="362"/>
      <c r="S55" s="440"/>
      <c r="T55" s="440"/>
      <c r="U55" s="440"/>
      <c r="V55" s="443"/>
      <c r="W55" s="44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2"/>
    </row>
    <row r="56" spans="1:43" s="31" customFormat="1" ht="16.5" customHeight="1" thickBot="1" x14ac:dyDescent="0.3">
      <c r="A56" s="125"/>
      <c r="B56" s="254"/>
      <c r="C56" s="84"/>
      <c r="D56" s="84"/>
      <c r="E56" s="84"/>
      <c r="F56" s="84" t="s">
        <v>163</v>
      </c>
      <c r="G56" s="389"/>
      <c r="H56" s="84"/>
      <c r="I56" s="389"/>
      <c r="J56" s="389"/>
      <c r="K56" s="391"/>
      <c r="L56" s="169"/>
      <c r="M56" s="169"/>
      <c r="N56" s="169"/>
      <c r="O56" s="169"/>
      <c r="P56" s="218"/>
      <c r="Q56" s="206" t="s">
        <v>85</v>
      </c>
      <c r="R56" s="363"/>
      <c r="S56" s="441"/>
      <c r="T56" s="441"/>
      <c r="U56" s="441"/>
      <c r="V56" s="444"/>
      <c r="W56" s="447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2"/>
    </row>
    <row r="57" spans="1:43" s="33" customFormat="1" ht="12.75" customHeight="1" thickBot="1" x14ac:dyDescent="0.3">
      <c r="A57" s="43"/>
      <c r="B57" s="43"/>
      <c r="C57" s="43"/>
      <c r="D57" s="43"/>
      <c r="E57" s="43"/>
      <c r="F57" s="98"/>
      <c r="G57" s="43"/>
      <c r="H57" s="43"/>
      <c r="I57" s="43"/>
      <c r="J57" s="99"/>
      <c r="K57" s="149"/>
      <c r="L57" s="99"/>
      <c r="M57" s="99"/>
      <c r="N57" s="99"/>
      <c r="O57" s="99"/>
      <c r="P57" s="100"/>
      <c r="Q57" s="43"/>
      <c r="R57" s="43"/>
      <c r="S57" s="101"/>
      <c r="T57" s="102"/>
      <c r="U57" s="102"/>
      <c r="V57" s="103"/>
      <c r="W57" s="104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</row>
    <row r="58" spans="1:43" s="28" customFormat="1" ht="21" customHeight="1" thickBot="1" x14ac:dyDescent="0.3">
      <c r="A58" s="130"/>
      <c r="B58" s="434" t="s">
        <v>45</v>
      </c>
      <c r="C58" s="435"/>
      <c r="D58" s="435"/>
      <c r="E58" s="435"/>
      <c r="F58" s="435"/>
      <c r="G58" s="435"/>
      <c r="H58" s="435"/>
      <c r="I58" s="435"/>
      <c r="J58" s="435"/>
      <c r="K58" s="436"/>
      <c r="L58" s="435"/>
      <c r="M58" s="435"/>
      <c r="N58" s="435"/>
      <c r="O58" s="435"/>
      <c r="P58" s="435"/>
      <c r="Q58" s="89"/>
      <c r="R58" s="90"/>
      <c r="S58" s="91"/>
      <c r="T58" s="181"/>
      <c r="U58" s="181"/>
      <c r="V58" s="105"/>
      <c r="W58" s="182"/>
      <c r="X58" s="41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27"/>
    </row>
    <row r="59" spans="1:43" s="47" customFormat="1" ht="16.5" customHeight="1" x14ac:dyDescent="0.25">
      <c r="A59" s="26"/>
      <c r="B59" s="242" t="s">
        <v>83</v>
      </c>
      <c r="C59" s="86" t="s">
        <v>39</v>
      </c>
      <c r="D59" s="85" t="s">
        <v>166</v>
      </c>
      <c r="E59" s="86" t="s">
        <v>51</v>
      </c>
      <c r="F59" s="198" t="s">
        <v>55</v>
      </c>
      <c r="G59" s="87" t="s">
        <v>52</v>
      </c>
      <c r="H59" s="392" t="s">
        <v>120</v>
      </c>
      <c r="I59" s="392"/>
      <c r="J59" s="86" t="s">
        <v>31</v>
      </c>
      <c r="K59" s="150"/>
      <c r="L59" s="86"/>
      <c r="M59" s="86"/>
      <c r="N59" s="86"/>
      <c r="O59" s="86"/>
      <c r="P59" s="88">
        <v>1</v>
      </c>
      <c r="Q59" s="371">
        <v>3130</v>
      </c>
      <c r="R59" s="371">
        <f t="shared" ref="R59:R60" si="0">PRODUCT(P59,Q59)</f>
        <v>3130</v>
      </c>
      <c r="S59" s="197">
        <v>1</v>
      </c>
      <c r="T59" s="197">
        <f>PRODUCT(P59,S59)</f>
        <v>1</v>
      </c>
      <c r="U59" s="197">
        <v>0</v>
      </c>
      <c r="V59" s="197">
        <v>0</v>
      </c>
      <c r="W59" s="243">
        <f>SUM(T59,U59,V59)</f>
        <v>1</v>
      </c>
      <c r="X59" s="34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42"/>
    </row>
    <row r="60" spans="1:43" s="47" customFormat="1" ht="15" customHeight="1" x14ac:dyDescent="0.25">
      <c r="A60" s="26"/>
      <c r="B60" s="242"/>
      <c r="C60" s="86"/>
      <c r="D60" s="86"/>
      <c r="E60" s="107"/>
      <c r="F60" s="82" t="s">
        <v>54</v>
      </c>
      <c r="G60" s="83" t="s">
        <v>53</v>
      </c>
      <c r="H60" s="393"/>
      <c r="I60" s="373"/>
      <c r="J60" s="86" t="s">
        <v>31</v>
      </c>
      <c r="K60" s="150"/>
      <c r="L60" s="86"/>
      <c r="M60" s="86"/>
      <c r="N60" s="86"/>
      <c r="O60" s="86"/>
      <c r="P60" s="88">
        <v>1</v>
      </c>
      <c r="Q60" s="372"/>
      <c r="R60" s="372">
        <f t="shared" si="0"/>
        <v>1</v>
      </c>
      <c r="S60" s="197">
        <v>1</v>
      </c>
      <c r="T60" s="197">
        <f>PRODUCT(P60,S60)</f>
        <v>1</v>
      </c>
      <c r="U60" s="197">
        <v>0</v>
      </c>
      <c r="V60" s="197">
        <v>0</v>
      </c>
      <c r="W60" s="243">
        <f>SUM(T60,U60,V60)</f>
        <v>1</v>
      </c>
      <c r="X60" s="34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42"/>
    </row>
    <row r="61" spans="1:43" s="47" customFormat="1" ht="15" customHeight="1" x14ac:dyDescent="0.25">
      <c r="A61" s="26"/>
      <c r="B61" s="242"/>
      <c r="C61" s="86"/>
      <c r="D61" s="86"/>
      <c r="E61" s="107"/>
      <c r="F61" s="63"/>
      <c r="G61" s="83"/>
      <c r="H61" s="198"/>
      <c r="I61" s="373"/>
      <c r="J61" s="438"/>
      <c r="K61" s="463"/>
      <c r="L61" s="438"/>
      <c r="M61" s="438"/>
      <c r="N61" s="438"/>
      <c r="O61" s="438"/>
      <c r="P61" s="383"/>
      <c r="Q61" s="205" t="s">
        <v>90</v>
      </c>
      <c r="R61" s="452"/>
      <c r="S61" s="448"/>
      <c r="T61" s="448"/>
      <c r="U61" s="448"/>
      <c r="V61" s="448"/>
      <c r="W61" s="450"/>
      <c r="X61" s="34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42"/>
    </row>
    <row r="62" spans="1:43" s="47" customFormat="1" ht="36.75" customHeight="1" thickBot="1" x14ac:dyDescent="0.3">
      <c r="A62" s="26"/>
      <c r="B62" s="244"/>
      <c r="C62" s="97"/>
      <c r="D62" s="97"/>
      <c r="E62" s="129"/>
      <c r="F62" s="121" t="s">
        <v>56</v>
      </c>
      <c r="G62" s="84"/>
      <c r="H62" s="93"/>
      <c r="I62" s="417"/>
      <c r="J62" s="376"/>
      <c r="K62" s="428"/>
      <c r="L62" s="376"/>
      <c r="M62" s="376"/>
      <c r="N62" s="376"/>
      <c r="O62" s="376"/>
      <c r="P62" s="384"/>
      <c r="Q62" s="206" t="s">
        <v>85</v>
      </c>
      <c r="R62" s="453"/>
      <c r="S62" s="449"/>
      <c r="T62" s="449"/>
      <c r="U62" s="449"/>
      <c r="V62" s="449"/>
      <c r="W62" s="451"/>
      <c r="X62" s="34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42"/>
    </row>
    <row r="63" spans="1:43" s="63" customFormat="1" ht="17.25" customHeight="1" x14ac:dyDescent="0.25">
      <c r="A63" s="26"/>
      <c r="B63" s="242" t="s">
        <v>83</v>
      </c>
      <c r="C63" s="86" t="s">
        <v>39</v>
      </c>
      <c r="D63" s="85" t="s">
        <v>167</v>
      </c>
      <c r="E63" s="86" t="s">
        <v>68</v>
      </c>
      <c r="F63" s="86" t="s">
        <v>69</v>
      </c>
      <c r="G63" s="86" t="s">
        <v>70</v>
      </c>
      <c r="H63" s="86" t="s">
        <v>71</v>
      </c>
      <c r="I63" s="374"/>
      <c r="J63" s="374"/>
      <c r="K63" s="374" t="s">
        <v>93</v>
      </c>
      <c r="L63" s="153"/>
      <c r="M63" s="153"/>
      <c r="N63" s="153"/>
      <c r="O63" s="153"/>
      <c r="P63" s="207">
        <v>1</v>
      </c>
      <c r="Q63" s="135">
        <v>1510</v>
      </c>
      <c r="R63" s="135">
        <f>PRODUCT(P63,Q63)</f>
        <v>1510</v>
      </c>
      <c r="S63" s="117">
        <v>1</v>
      </c>
      <c r="T63" s="117">
        <f>PRODUCT(P63,S63)</f>
        <v>1</v>
      </c>
      <c r="U63" s="117">
        <v>0</v>
      </c>
      <c r="V63" s="117">
        <v>0</v>
      </c>
      <c r="W63" s="245">
        <f>SUM(T63,U63,V63)</f>
        <v>1</v>
      </c>
      <c r="X63" s="61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2"/>
    </row>
    <row r="64" spans="1:43" s="63" customFormat="1" ht="15" customHeight="1" x14ac:dyDescent="0.25">
      <c r="A64" s="26"/>
      <c r="B64" s="242"/>
      <c r="C64" s="86"/>
      <c r="D64" s="86"/>
      <c r="E64" s="86"/>
      <c r="F64" s="86" t="s">
        <v>72</v>
      </c>
      <c r="G64" s="86"/>
      <c r="H64" s="86"/>
      <c r="I64" s="375"/>
      <c r="J64" s="375"/>
      <c r="K64" s="375"/>
      <c r="L64" s="153"/>
      <c r="M64" s="153"/>
      <c r="N64" s="153"/>
      <c r="O64" s="153"/>
      <c r="P64" s="208"/>
      <c r="Q64" s="205"/>
      <c r="R64" s="364"/>
      <c r="S64" s="365"/>
      <c r="T64" s="365"/>
      <c r="U64" s="365"/>
      <c r="V64" s="365"/>
      <c r="W64" s="368"/>
      <c r="X64" s="61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2"/>
    </row>
    <row r="65" spans="1:43" s="63" customFormat="1" ht="15" customHeight="1" x14ac:dyDescent="0.25">
      <c r="A65" s="26"/>
      <c r="B65" s="242"/>
      <c r="C65" s="86"/>
      <c r="D65" s="86"/>
      <c r="E65" s="86"/>
      <c r="F65" s="86" t="s">
        <v>73</v>
      </c>
      <c r="G65" s="86"/>
      <c r="H65" s="86"/>
      <c r="I65" s="375"/>
      <c r="J65" s="375"/>
      <c r="K65" s="375"/>
      <c r="L65" s="153"/>
      <c r="M65" s="153"/>
      <c r="N65" s="153"/>
      <c r="O65" s="153"/>
      <c r="P65" s="208"/>
      <c r="Q65" s="205" t="s">
        <v>91</v>
      </c>
      <c r="R65" s="362"/>
      <c r="S65" s="366"/>
      <c r="T65" s="366"/>
      <c r="U65" s="366"/>
      <c r="V65" s="366"/>
      <c r="W65" s="369"/>
      <c r="X65" s="61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2"/>
    </row>
    <row r="66" spans="1:43" s="47" customFormat="1" ht="44.25" customHeight="1" thickBot="1" x14ac:dyDescent="0.3">
      <c r="A66" s="26"/>
      <c r="B66" s="244"/>
      <c r="C66" s="97"/>
      <c r="D66" s="97"/>
      <c r="E66" s="97"/>
      <c r="F66" s="132" t="s">
        <v>74</v>
      </c>
      <c r="G66" s="97"/>
      <c r="H66" s="97"/>
      <c r="I66" s="376"/>
      <c r="J66" s="376"/>
      <c r="K66" s="376"/>
      <c r="L66" s="154"/>
      <c r="M66" s="154"/>
      <c r="N66" s="154"/>
      <c r="O66" s="154"/>
      <c r="P66" s="209"/>
      <c r="Q66" s="206" t="s">
        <v>85</v>
      </c>
      <c r="R66" s="363"/>
      <c r="S66" s="367"/>
      <c r="T66" s="367"/>
      <c r="U66" s="367"/>
      <c r="V66" s="367"/>
      <c r="W66" s="370"/>
      <c r="X66" s="34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42"/>
    </row>
    <row r="67" spans="1:43" s="29" customFormat="1" ht="18" customHeight="1" x14ac:dyDescent="0.25">
      <c r="A67" s="238" t="s">
        <v>39</v>
      </c>
      <c r="B67" s="246" t="s">
        <v>82</v>
      </c>
      <c r="C67" s="171" t="s">
        <v>38</v>
      </c>
      <c r="D67" s="81" t="s">
        <v>168</v>
      </c>
      <c r="E67" s="109" t="s">
        <v>121</v>
      </c>
      <c r="F67" s="184" t="s">
        <v>122</v>
      </c>
      <c r="G67" s="171" t="s">
        <v>126</v>
      </c>
      <c r="H67" s="184" t="s">
        <v>124</v>
      </c>
      <c r="I67" s="395"/>
      <c r="J67" s="374"/>
      <c r="K67" s="374" t="s">
        <v>93</v>
      </c>
      <c r="L67" s="153"/>
      <c r="M67" s="153"/>
      <c r="N67" s="153"/>
      <c r="O67" s="153"/>
      <c r="P67" s="207">
        <v>1</v>
      </c>
      <c r="Q67" s="135">
        <v>1510</v>
      </c>
      <c r="R67" s="135">
        <f>PRODUCT(P67,Q67)</f>
        <v>1510</v>
      </c>
      <c r="S67" s="117">
        <v>1</v>
      </c>
      <c r="T67" s="117">
        <f>PRODUCT(P67,S67)</f>
        <v>1</v>
      </c>
      <c r="U67" s="117">
        <v>0</v>
      </c>
      <c r="V67" s="117">
        <v>0</v>
      </c>
      <c r="W67" s="245">
        <f>SUM(T67,U67,V67)</f>
        <v>1</v>
      </c>
      <c r="X67" s="34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0"/>
    </row>
    <row r="68" spans="1:43" s="31" customFormat="1" ht="15" customHeight="1" x14ac:dyDescent="0.25">
      <c r="A68" s="239"/>
      <c r="B68" s="242"/>
      <c r="C68" s="86"/>
      <c r="D68" s="86"/>
      <c r="E68" s="86"/>
      <c r="F68" s="86" t="s">
        <v>123</v>
      </c>
      <c r="G68" s="86"/>
      <c r="H68" s="86" t="s">
        <v>125</v>
      </c>
      <c r="I68" s="396"/>
      <c r="J68" s="375"/>
      <c r="K68" s="375"/>
      <c r="L68" s="153"/>
      <c r="M68" s="153"/>
      <c r="N68" s="153"/>
      <c r="O68" s="153"/>
      <c r="P68" s="208"/>
      <c r="Q68" s="257"/>
      <c r="R68" s="364"/>
      <c r="S68" s="365"/>
      <c r="T68" s="365"/>
      <c r="U68" s="365"/>
      <c r="V68" s="365"/>
      <c r="W68" s="368"/>
      <c r="X68" s="34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2"/>
    </row>
    <row r="69" spans="1:43" s="31" customFormat="1" ht="15" customHeight="1" x14ac:dyDescent="0.25">
      <c r="A69" s="239"/>
      <c r="B69" s="242"/>
      <c r="C69" s="86"/>
      <c r="D69" s="86"/>
      <c r="E69" s="86"/>
      <c r="F69" s="385" t="s">
        <v>127</v>
      </c>
      <c r="G69" s="86"/>
      <c r="H69" s="86"/>
      <c r="I69" s="396"/>
      <c r="J69" s="375"/>
      <c r="K69" s="375"/>
      <c r="L69" s="153"/>
      <c r="M69" s="153"/>
      <c r="N69" s="153"/>
      <c r="O69" s="153"/>
      <c r="P69" s="208"/>
      <c r="Q69" s="257" t="s">
        <v>91</v>
      </c>
      <c r="R69" s="362"/>
      <c r="S69" s="366"/>
      <c r="T69" s="366"/>
      <c r="U69" s="366"/>
      <c r="V69" s="366"/>
      <c r="W69" s="369"/>
      <c r="X69" s="34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2"/>
    </row>
    <row r="70" spans="1:43" s="58" customFormat="1" ht="48" customHeight="1" thickBot="1" x14ac:dyDescent="0.3">
      <c r="A70" s="240"/>
      <c r="B70" s="242"/>
      <c r="C70" s="86"/>
      <c r="D70" s="86"/>
      <c r="E70" s="86"/>
      <c r="F70" s="476"/>
      <c r="G70" s="86"/>
      <c r="H70" s="86"/>
      <c r="I70" s="397"/>
      <c r="J70" s="376"/>
      <c r="K70" s="376"/>
      <c r="L70" s="153"/>
      <c r="M70" s="153"/>
      <c r="N70" s="153"/>
      <c r="O70" s="153"/>
      <c r="P70" s="208"/>
      <c r="Q70" s="138" t="s">
        <v>85</v>
      </c>
      <c r="R70" s="363"/>
      <c r="S70" s="367"/>
      <c r="T70" s="367"/>
      <c r="U70" s="367"/>
      <c r="V70" s="367"/>
      <c r="W70" s="370"/>
      <c r="X70" s="34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57"/>
    </row>
    <row r="71" spans="1:43" s="29" customFormat="1" ht="17.25" customHeight="1" x14ac:dyDescent="0.25">
      <c r="A71" s="241" t="s">
        <v>39</v>
      </c>
      <c r="B71" s="247" t="s">
        <v>82</v>
      </c>
      <c r="C71" s="110" t="s">
        <v>38</v>
      </c>
      <c r="D71" s="111" t="s">
        <v>169</v>
      </c>
      <c r="E71" s="112" t="s">
        <v>81</v>
      </c>
      <c r="F71" s="113" t="s">
        <v>128</v>
      </c>
      <c r="G71" s="110">
        <v>421819</v>
      </c>
      <c r="H71" s="113" t="s">
        <v>130</v>
      </c>
      <c r="I71" s="395"/>
      <c r="J71" s="374"/>
      <c r="K71" s="374" t="s">
        <v>93</v>
      </c>
      <c r="L71" s="204"/>
      <c r="M71" s="204"/>
      <c r="N71" s="204"/>
      <c r="O71" s="204"/>
      <c r="P71" s="207">
        <v>1</v>
      </c>
      <c r="Q71" s="135">
        <v>1410</v>
      </c>
      <c r="R71" s="135">
        <f>PRODUCT(P71,Q71)</f>
        <v>1410</v>
      </c>
      <c r="S71" s="117">
        <v>1</v>
      </c>
      <c r="T71" s="117">
        <f>PRODUCT(P71,S71)</f>
        <v>1</v>
      </c>
      <c r="U71" s="117">
        <v>0</v>
      </c>
      <c r="V71" s="117">
        <v>0</v>
      </c>
      <c r="W71" s="245">
        <f>SUM(T71,U71,V71)</f>
        <v>1</v>
      </c>
      <c r="X71" s="34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0"/>
    </row>
    <row r="72" spans="1:43" s="33" customFormat="1" ht="15" customHeight="1" x14ac:dyDescent="0.25">
      <c r="A72" s="44"/>
      <c r="B72" s="248"/>
      <c r="C72" s="95"/>
      <c r="D72" s="95"/>
      <c r="E72" s="95"/>
      <c r="F72" s="95" t="s">
        <v>129</v>
      </c>
      <c r="G72" s="95"/>
      <c r="H72" s="95"/>
      <c r="I72" s="396"/>
      <c r="J72" s="375"/>
      <c r="K72" s="375"/>
      <c r="L72" s="202"/>
      <c r="M72" s="202"/>
      <c r="N72" s="202"/>
      <c r="O72" s="202"/>
      <c r="P72" s="208"/>
      <c r="Q72" s="257"/>
      <c r="R72" s="364"/>
      <c r="S72" s="365"/>
      <c r="T72" s="365"/>
      <c r="U72" s="365"/>
      <c r="V72" s="365"/>
      <c r="W72" s="368"/>
      <c r="X72" s="34"/>
    </row>
    <row r="73" spans="1:43" s="33" customFormat="1" ht="15" customHeight="1" x14ac:dyDescent="0.25">
      <c r="A73" s="44"/>
      <c r="B73" s="248"/>
      <c r="C73" s="95"/>
      <c r="D73" s="95"/>
      <c r="E73" s="95"/>
      <c r="F73" s="385" t="s">
        <v>131</v>
      </c>
      <c r="G73" s="95"/>
      <c r="H73" s="95"/>
      <c r="I73" s="396"/>
      <c r="J73" s="375"/>
      <c r="K73" s="375"/>
      <c r="L73" s="202"/>
      <c r="M73" s="202"/>
      <c r="N73" s="202"/>
      <c r="O73" s="202"/>
      <c r="P73" s="208"/>
      <c r="Q73" s="257" t="s">
        <v>238</v>
      </c>
      <c r="R73" s="362"/>
      <c r="S73" s="366"/>
      <c r="T73" s="366"/>
      <c r="U73" s="366"/>
      <c r="V73" s="366"/>
      <c r="W73" s="369"/>
      <c r="X73" s="34"/>
    </row>
    <row r="74" spans="1:43" s="60" customFormat="1" ht="34.5" customHeight="1" thickBot="1" x14ac:dyDescent="0.3">
      <c r="A74" s="70"/>
      <c r="B74" s="244"/>
      <c r="C74" s="97"/>
      <c r="D74" s="97"/>
      <c r="E74" s="97"/>
      <c r="F74" s="386"/>
      <c r="G74" s="97"/>
      <c r="H74" s="97"/>
      <c r="I74" s="397"/>
      <c r="J74" s="376"/>
      <c r="K74" s="376"/>
      <c r="L74" s="203"/>
      <c r="M74" s="203"/>
      <c r="N74" s="203"/>
      <c r="O74" s="203"/>
      <c r="P74" s="209"/>
      <c r="Q74" s="284" t="s">
        <v>85</v>
      </c>
      <c r="R74" s="363"/>
      <c r="S74" s="367"/>
      <c r="T74" s="367"/>
      <c r="U74" s="367"/>
      <c r="V74" s="367"/>
      <c r="W74" s="370"/>
      <c r="X74" s="61"/>
    </row>
    <row r="75" spans="1:43" s="60" customFormat="1" ht="15" customHeight="1" thickBot="1" x14ac:dyDescent="0.3">
      <c r="A75" s="70"/>
      <c r="B75" s="293" t="s">
        <v>263</v>
      </c>
      <c r="C75" s="294" t="s">
        <v>262</v>
      </c>
      <c r="D75" s="296" t="s">
        <v>261</v>
      </c>
      <c r="E75" s="294" t="s">
        <v>42</v>
      </c>
      <c r="F75" s="294" t="s">
        <v>265</v>
      </c>
      <c r="G75" s="294" t="s">
        <v>266</v>
      </c>
      <c r="H75" s="294" t="s">
        <v>267</v>
      </c>
      <c r="I75" s="374"/>
      <c r="J75" s="374" t="s">
        <v>232</v>
      </c>
      <c r="K75" s="374"/>
      <c r="L75" s="374"/>
      <c r="M75" s="374"/>
      <c r="N75" s="374"/>
      <c r="O75" s="374"/>
      <c r="P75" s="331">
        <v>1</v>
      </c>
      <c r="Q75" s="294">
        <v>3130</v>
      </c>
      <c r="R75" s="294">
        <f>PRODUCT(P75,Q75)</f>
        <v>3130</v>
      </c>
      <c r="S75" s="288">
        <v>1</v>
      </c>
      <c r="T75" s="288">
        <f>PRODUCT(P75,S75)</f>
        <v>1</v>
      </c>
      <c r="U75" s="288">
        <v>0</v>
      </c>
      <c r="V75" s="288">
        <v>0</v>
      </c>
      <c r="W75" s="289">
        <f>SUM(T75,U75,V75)</f>
        <v>1</v>
      </c>
      <c r="X75" s="61"/>
    </row>
    <row r="76" spans="1:43" s="60" customFormat="1" ht="15" customHeight="1" thickBot="1" x14ac:dyDescent="0.3">
      <c r="A76" s="70"/>
      <c r="B76" s="248"/>
      <c r="C76" s="95"/>
      <c r="D76" s="95"/>
      <c r="E76" s="95"/>
      <c r="F76" s="95" t="s">
        <v>264</v>
      </c>
      <c r="G76" s="95"/>
      <c r="H76" s="95"/>
      <c r="I76" s="375"/>
      <c r="J76" s="375"/>
      <c r="K76" s="375"/>
      <c r="L76" s="375"/>
      <c r="M76" s="375"/>
      <c r="N76" s="375"/>
      <c r="O76" s="375"/>
      <c r="P76" s="332"/>
      <c r="Q76" s="205"/>
      <c r="R76" s="438"/>
      <c r="S76" s="365"/>
      <c r="T76" s="365"/>
      <c r="U76" s="365"/>
      <c r="V76" s="365"/>
      <c r="W76" s="368"/>
      <c r="X76" s="61"/>
    </row>
    <row r="77" spans="1:43" s="60" customFormat="1" ht="15" customHeight="1" thickBot="1" x14ac:dyDescent="0.3">
      <c r="A77" s="70"/>
      <c r="B77" s="248"/>
      <c r="C77" s="95"/>
      <c r="D77" s="95"/>
      <c r="E77" s="95"/>
      <c r="F77" s="95" t="s">
        <v>274</v>
      </c>
      <c r="G77" s="95" t="s">
        <v>269</v>
      </c>
      <c r="H77" s="95"/>
      <c r="I77" s="375"/>
      <c r="J77" s="375"/>
      <c r="K77" s="375"/>
      <c r="L77" s="375"/>
      <c r="M77" s="375"/>
      <c r="N77" s="375"/>
      <c r="O77" s="375"/>
      <c r="P77" s="332"/>
      <c r="Q77" s="205"/>
      <c r="R77" s="375"/>
      <c r="S77" s="366"/>
      <c r="T77" s="366"/>
      <c r="U77" s="366"/>
      <c r="V77" s="366"/>
      <c r="W77" s="369"/>
      <c r="X77" s="61"/>
    </row>
    <row r="78" spans="1:43" s="60" customFormat="1" ht="15" customHeight="1" thickBot="1" x14ac:dyDescent="0.3">
      <c r="A78" s="70"/>
      <c r="B78" s="248"/>
      <c r="C78" s="95"/>
      <c r="D78" s="95"/>
      <c r="E78" s="95"/>
      <c r="F78" s="95" t="s">
        <v>273</v>
      </c>
      <c r="G78" s="95" t="s">
        <v>270</v>
      </c>
      <c r="H78" s="95"/>
      <c r="I78" s="375"/>
      <c r="J78" s="375"/>
      <c r="K78" s="375"/>
      <c r="L78" s="375"/>
      <c r="M78" s="375"/>
      <c r="N78" s="375"/>
      <c r="O78" s="375"/>
      <c r="P78" s="332"/>
      <c r="Q78" s="205" t="s">
        <v>283</v>
      </c>
      <c r="R78" s="375"/>
      <c r="S78" s="366"/>
      <c r="T78" s="366"/>
      <c r="U78" s="366"/>
      <c r="V78" s="366"/>
      <c r="W78" s="369"/>
      <c r="X78" s="61"/>
    </row>
    <row r="79" spans="1:43" s="60" customFormat="1" ht="15" customHeight="1" thickBot="1" x14ac:dyDescent="0.3">
      <c r="A79" s="70"/>
      <c r="B79" s="248"/>
      <c r="C79" s="95"/>
      <c r="D79" s="95"/>
      <c r="E79" s="95"/>
      <c r="F79" s="95" t="s">
        <v>272</v>
      </c>
      <c r="G79" s="95" t="s">
        <v>271</v>
      </c>
      <c r="H79" s="95"/>
      <c r="I79" s="375"/>
      <c r="J79" s="375"/>
      <c r="K79" s="375"/>
      <c r="L79" s="375"/>
      <c r="M79" s="375"/>
      <c r="N79" s="375"/>
      <c r="O79" s="375"/>
      <c r="P79" s="332"/>
      <c r="Q79" s="283" t="s">
        <v>90</v>
      </c>
      <c r="R79" s="375"/>
      <c r="S79" s="366"/>
      <c r="T79" s="366"/>
      <c r="U79" s="366"/>
      <c r="V79" s="366"/>
      <c r="W79" s="369"/>
      <c r="X79" s="61"/>
    </row>
    <row r="80" spans="1:43" s="60" customFormat="1" ht="49.5" customHeight="1" thickBot="1" x14ac:dyDescent="0.3">
      <c r="A80" s="70"/>
      <c r="B80" s="244"/>
      <c r="C80" s="97"/>
      <c r="D80" s="97"/>
      <c r="E80" s="97"/>
      <c r="F80" s="132" t="s">
        <v>268</v>
      </c>
      <c r="G80" s="97"/>
      <c r="H80" s="97"/>
      <c r="I80" s="376"/>
      <c r="J80" s="376"/>
      <c r="K80" s="376"/>
      <c r="L80" s="376"/>
      <c r="M80" s="376"/>
      <c r="N80" s="376"/>
      <c r="O80" s="376"/>
      <c r="P80" s="333"/>
      <c r="Q80" s="284" t="s">
        <v>85</v>
      </c>
      <c r="R80" s="376"/>
      <c r="S80" s="367"/>
      <c r="T80" s="367"/>
      <c r="U80" s="367"/>
      <c r="V80" s="367"/>
      <c r="W80" s="370"/>
      <c r="X80" s="61"/>
      <c r="Z80" s="292"/>
    </row>
    <row r="81" spans="1:44" ht="13.5" thickBot="1" x14ac:dyDescent="0.3">
      <c r="A81" s="39"/>
      <c r="B81" s="65"/>
      <c r="C81" s="65"/>
      <c r="D81" s="65"/>
      <c r="E81" s="66"/>
      <c r="F81" s="66"/>
      <c r="G81" s="66"/>
      <c r="H81" s="66"/>
      <c r="I81" s="66"/>
      <c r="J81" s="66"/>
      <c r="K81" s="151"/>
      <c r="L81" s="66"/>
      <c r="M81" s="66"/>
      <c r="N81" s="66"/>
      <c r="O81" s="66"/>
      <c r="P81" s="67"/>
      <c r="Q81" s="68"/>
      <c r="R81" s="68"/>
      <c r="S81" s="69"/>
      <c r="T81" s="43"/>
      <c r="U81" s="43"/>
      <c r="V81" s="71"/>
      <c r="W81" s="72"/>
      <c r="AI81" s="26"/>
      <c r="AJ81" s="26"/>
      <c r="AK81" s="26"/>
      <c r="AL81" s="26"/>
      <c r="AM81" s="26"/>
      <c r="AN81" s="26"/>
      <c r="AO81" s="26"/>
      <c r="AP81" s="26"/>
    </row>
    <row r="82" spans="1:44" s="38" customFormat="1" ht="16.5" customHeight="1" thickBot="1" x14ac:dyDescent="0.3">
      <c r="A82" s="378"/>
      <c r="B82" s="378"/>
      <c r="C82" s="378"/>
      <c r="D82" s="378"/>
      <c r="E82" s="378"/>
      <c r="F82" s="378"/>
      <c r="G82" s="378"/>
      <c r="H82" s="378"/>
      <c r="I82" s="378"/>
      <c r="J82" s="378"/>
      <c r="K82" s="379"/>
      <c r="L82" s="143"/>
      <c r="M82" s="143"/>
      <c r="N82" s="143"/>
      <c r="O82" s="143"/>
      <c r="P82" s="54"/>
      <c r="Q82" s="54"/>
      <c r="R82" s="55"/>
      <c r="S82" s="114"/>
      <c r="T82" s="80"/>
      <c r="U82" s="80"/>
      <c r="V82" s="105"/>
      <c r="W82" s="106"/>
      <c r="X82" s="41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37"/>
    </row>
    <row r="83" spans="1:44" s="29" customFormat="1" ht="24.75" customHeight="1" x14ac:dyDescent="0.25">
      <c r="A83" s="241" t="s">
        <v>39</v>
      </c>
      <c r="B83" s="270" t="s">
        <v>75</v>
      </c>
      <c r="C83" s="113" t="s">
        <v>39</v>
      </c>
      <c r="D83" s="115" t="s">
        <v>291</v>
      </c>
      <c r="E83" s="116" t="s">
        <v>81</v>
      </c>
      <c r="F83" s="113" t="s">
        <v>194</v>
      </c>
      <c r="G83" s="113" t="s">
        <v>197</v>
      </c>
      <c r="H83" s="113" t="s">
        <v>199</v>
      </c>
      <c r="I83" s="395"/>
      <c r="J83" s="374"/>
      <c r="K83" s="380" t="s">
        <v>93</v>
      </c>
      <c r="L83" s="374"/>
      <c r="M83" s="374"/>
      <c r="N83" s="374"/>
      <c r="O83" s="374"/>
      <c r="P83" s="216">
        <v>1</v>
      </c>
      <c r="Q83" s="172">
        <v>8850</v>
      </c>
      <c r="R83" s="172">
        <f>PRODUCT(Q83,P83)</f>
        <v>8850</v>
      </c>
      <c r="S83" s="194">
        <v>1</v>
      </c>
      <c r="T83" s="158">
        <f>PRODUCT(P83,S83)</f>
        <v>1</v>
      </c>
      <c r="U83" s="188">
        <v>0</v>
      </c>
      <c r="V83" s="191">
        <v>0</v>
      </c>
      <c r="W83" s="164">
        <f>SUM(T83,U83,V83)</f>
        <v>1</v>
      </c>
      <c r="X83" s="34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0"/>
    </row>
    <row r="84" spans="1:44" s="29" customFormat="1" ht="15" customHeight="1" x14ac:dyDescent="0.25">
      <c r="A84" s="267"/>
      <c r="B84" s="242"/>
      <c r="C84" s="86"/>
      <c r="D84" s="86"/>
      <c r="E84" s="86"/>
      <c r="F84" s="86" t="s">
        <v>195</v>
      </c>
      <c r="G84" s="86"/>
      <c r="H84" s="377" t="s">
        <v>200</v>
      </c>
      <c r="I84" s="396"/>
      <c r="J84" s="375"/>
      <c r="K84" s="381"/>
      <c r="L84" s="375"/>
      <c r="M84" s="375"/>
      <c r="N84" s="375"/>
      <c r="O84" s="375"/>
      <c r="P84" s="217"/>
      <c r="Q84" s="153"/>
      <c r="R84" s="153"/>
      <c r="S84" s="195"/>
      <c r="T84" s="159"/>
      <c r="U84" s="189"/>
      <c r="V84" s="192"/>
      <c r="W84" s="165"/>
      <c r="X84" s="34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0"/>
    </row>
    <row r="85" spans="1:44" s="63" customFormat="1" ht="15" customHeight="1" x14ac:dyDescent="0.2">
      <c r="A85" s="267"/>
      <c r="B85" s="242"/>
      <c r="C85" s="86"/>
      <c r="D85" s="86"/>
      <c r="E85" s="86"/>
      <c r="F85" s="134" t="s">
        <v>201</v>
      </c>
      <c r="G85" s="86"/>
      <c r="H85" s="393"/>
      <c r="I85" s="396"/>
      <c r="J85" s="375"/>
      <c r="K85" s="381"/>
      <c r="L85" s="375"/>
      <c r="M85" s="375"/>
      <c r="N85" s="375"/>
      <c r="O85" s="375"/>
      <c r="P85" s="217"/>
      <c r="Q85" s="153"/>
      <c r="R85" s="153"/>
      <c r="S85" s="195"/>
      <c r="T85" s="159"/>
      <c r="U85" s="189"/>
      <c r="V85" s="192"/>
      <c r="W85" s="165"/>
      <c r="X85" s="61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  <c r="AQ85" s="62"/>
    </row>
    <row r="86" spans="1:44" s="63" customFormat="1" ht="15" customHeight="1" x14ac:dyDescent="0.25">
      <c r="A86" s="267"/>
      <c r="B86" s="242"/>
      <c r="C86" s="86"/>
      <c r="D86" s="86"/>
      <c r="E86" s="86"/>
      <c r="F86" s="43" t="s">
        <v>196</v>
      </c>
      <c r="G86" s="86"/>
      <c r="H86" s="198" t="s">
        <v>198</v>
      </c>
      <c r="I86" s="396"/>
      <c r="J86" s="375"/>
      <c r="K86" s="381"/>
      <c r="L86" s="375"/>
      <c r="M86" s="375"/>
      <c r="N86" s="375"/>
      <c r="O86" s="375"/>
      <c r="P86" s="217"/>
      <c r="Q86" s="153" t="s">
        <v>239</v>
      </c>
      <c r="R86" s="153"/>
      <c r="S86" s="195"/>
      <c r="T86" s="159"/>
      <c r="U86" s="189"/>
      <c r="V86" s="192"/>
      <c r="W86" s="165"/>
      <c r="X86" s="61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  <c r="AQ86" s="62"/>
    </row>
    <row r="87" spans="1:44" s="28" customFormat="1" ht="37.5" customHeight="1" thickBot="1" x14ac:dyDescent="0.3">
      <c r="A87" s="268"/>
      <c r="B87" s="244"/>
      <c r="C87" s="97"/>
      <c r="D87" s="97"/>
      <c r="E87" s="97"/>
      <c r="F87" s="132" t="s">
        <v>206</v>
      </c>
      <c r="H87" s="97"/>
      <c r="I87" s="397"/>
      <c r="J87" s="376"/>
      <c r="K87" s="382"/>
      <c r="L87" s="376"/>
      <c r="M87" s="376"/>
      <c r="N87" s="376"/>
      <c r="O87" s="376"/>
      <c r="P87" s="218"/>
      <c r="Q87" s="154" t="s">
        <v>85</v>
      </c>
      <c r="R87" s="154"/>
      <c r="S87" s="196"/>
      <c r="T87" s="160"/>
      <c r="U87" s="190"/>
      <c r="V87" s="193"/>
      <c r="W87" s="166"/>
      <c r="X87" s="34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27"/>
    </row>
    <row r="88" spans="1:44" s="29" customFormat="1" ht="39.75" customHeight="1" x14ac:dyDescent="0.25">
      <c r="A88" s="238" t="s">
        <v>39</v>
      </c>
      <c r="B88" s="249" t="s">
        <v>98</v>
      </c>
      <c r="C88" s="184" t="s">
        <v>97</v>
      </c>
      <c r="D88" s="108" t="s">
        <v>185</v>
      </c>
      <c r="E88" s="94" t="s">
        <v>94</v>
      </c>
      <c r="F88" s="184" t="s">
        <v>100</v>
      </c>
      <c r="G88" s="171" t="s">
        <v>95</v>
      </c>
      <c r="H88" s="184" t="s">
        <v>96</v>
      </c>
      <c r="I88" s="395"/>
      <c r="J88" s="374" t="s">
        <v>99</v>
      </c>
      <c r="K88" s="426"/>
      <c r="L88" s="153"/>
      <c r="M88" s="153"/>
      <c r="N88" s="153"/>
      <c r="O88" s="153"/>
      <c r="P88" s="208">
        <v>7</v>
      </c>
      <c r="Q88" s="153">
        <v>1080</v>
      </c>
      <c r="R88" s="153">
        <f>PRODUCT(Q88,P88)</f>
        <v>7560</v>
      </c>
      <c r="S88" s="156">
        <v>1</v>
      </c>
      <c r="T88" s="159">
        <f>PRODUCT(P88,S88)</f>
        <v>7</v>
      </c>
      <c r="U88" s="159">
        <v>0</v>
      </c>
      <c r="V88" s="162">
        <v>0</v>
      </c>
      <c r="W88" s="165">
        <f>SUM(T88,U88,V88)</f>
        <v>7</v>
      </c>
      <c r="X88" s="34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0"/>
    </row>
    <row r="89" spans="1:44" s="29" customFormat="1" ht="15" customHeight="1" x14ac:dyDescent="0.25">
      <c r="A89" s="267"/>
      <c r="B89" s="242"/>
      <c r="C89" s="86"/>
      <c r="D89" s="86"/>
      <c r="E89" s="86"/>
      <c r="F89" s="86" t="s">
        <v>221</v>
      </c>
      <c r="G89" s="86"/>
      <c r="H89" s="86" t="s">
        <v>223</v>
      </c>
      <c r="I89" s="396"/>
      <c r="J89" s="375"/>
      <c r="K89" s="427"/>
      <c r="L89" s="153"/>
      <c r="M89" s="153"/>
      <c r="N89" s="153"/>
      <c r="O89" s="153"/>
      <c r="P89" s="208"/>
      <c r="Q89" s="153"/>
      <c r="R89" s="153"/>
      <c r="S89" s="156"/>
      <c r="T89" s="159"/>
      <c r="U89" s="159"/>
      <c r="V89" s="162"/>
      <c r="W89" s="165"/>
      <c r="X89" s="34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0"/>
    </row>
    <row r="90" spans="1:44" s="59" customFormat="1" ht="15" customHeight="1" x14ac:dyDescent="0.25">
      <c r="A90" s="267"/>
      <c r="B90" s="242"/>
      <c r="C90" s="86"/>
      <c r="D90" s="86"/>
      <c r="E90" s="86"/>
      <c r="F90" s="86" t="s">
        <v>222</v>
      </c>
      <c r="G90" s="86"/>
      <c r="H90" s="86" t="s">
        <v>224</v>
      </c>
      <c r="I90" s="396"/>
      <c r="J90" s="375"/>
      <c r="K90" s="427"/>
      <c r="L90" s="153"/>
      <c r="M90" s="153"/>
      <c r="N90" s="153"/>
      <c r="O90" s="153"/>
      <c r="P90" s="208"/>
      <c r="Q90" s="153"/>
      <c r="R90" s="153"/>
      <c r="S90" s="156"/>
      <c r="T90" s="159"/>
      <c r="U90" s="159"/>
      <c r="V90" s="162"/>
      <c r="W90" s="165"/>
      <c r="X90" s="61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  <c r="AQ90" s="30"/>
    </row>
    <row r="91" spans="1:44" s="59" customFormat="1" ht="15" customHeight="1" x14ac:dyDescent="0.25">
      <c r="A91" s="267"/>
      <c r="B91" s="242"/>
      <c r="C91" s="86"/>
      <c r="D91" s="86"/>
      <c r="E91" s="86"/>
      <c r="F91" s="86"/>
      <c r="G91" s="86"/>
      <c r="H91" s="86"/>
      <c r="I91" s="396"/>
      <c r="J91" s="375"/>
      <c r="K91" s="427"/>
      <c r="L91" s="153"/>
      <c r="M91" s="153"/>
      <c r="N91" s="153"/>
      <c r="O91" s="153"/>
      <c r="P91" s="208"/>
      <c r="Q91" s="153" t="s">
        <v>240</v>
      </c>
      <c r="R91" s="153"/>
      <c r="S91" s="156"/>
      <c r="T91" s="159"/>
      <c r="U91" s="159"/>
      <c r="V91" s="162"/>
      <c r="W91" s="165"/>
      <c r="X91" s="61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60"/>
      <c r="AQ91" s="30"/>
    </row>
    <row r="92" spans="1:44" s="29" customFormat="1" ht="15" customHeight="1" x14ac:dyDescent="0.25">
      <c r="A92" s="267"/>
      <c r="B92" s="242"/>
      <c r="C92" s="86"/>
      <c r="D92" s="86"/>
      <c r="E92" s="86"/>
      <c r="F92" s="473" t="s">
        <v>225</v>
      </c>
      <c r="G92" s="86"/>
      <c r="H92" s="86"/>
      <c r="I92" s="396"/>
      <c r="J92" s="375"/>
      <c r="K92" s="427"/>
      <c r="L92" s="153"/>
      <c r="M92" s="153"/>
      <c r="N92" s="153"/>
      <c r="O92" s="153"/>
      <c r="P92" s="208"/>
      <c r="Q92" s="153" t="s">
        <v>241</v>
      </c>
      <c r="R92" s="153"/>
      <c r="S92" s="156"/>
      <c r="T92" s="159"/>
      <c r="U92" s="159"/>
      <c r="V92" s="162"/>
      <c r="W92" s="165"/>
      <c r="X92" s="34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0"/>
    </row>
    <row r="93" spans="1:44" s="28" customFormat="1" ht="15.75" customHeight="1" thickBot="1" x14ac:dyDescent="0.3">
      <c r="A93" s="268"/>
      <c r="B93" s="244"/>
      <c r="C93" s="97"/>
      <c r="D93" s="97"/>
      <c r="E93" s="97"/>
      <c r="F93" s="475"/>
      <c r="G93" s="97"/>
      <c r="H93" s="97"/>
      <c r="I93" s="397"/>
      <c r="J93" s="376"/>
      <c r="K93" s="428"/>
      <c r="L93" s="154"/>
      <c r="M93" s="154"/>
      <c r="N93" s="154"/>
      <c r="O93" s="154"/>
      <c r="P93" s="209"/>
      <c r="Q93" s="154" t="s">
        <v>84</v>
      </c>
      <c r="R93" s="154"/>
      <c r="S93" s="157"/>
      <c r="T93" s="160"/>
      <c r="U93" s="160"/>
      <c r="V93" s="163"/>
      <c r="W93" s="166"/>
      <c r="X93" s="34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27"/>
    </row>
    <row r="94" spans="1:44" s="29" customFormat="1" ht="32.25" customHeight="1" x14ac:dyDescent="0.25">
      <c r="A94" s="238" t="s">
        <v>39</v>
      </c>
      <c r="B94" s="249" t="s">
        <v>92</v>
      </c>
      <c r="C94" s="184" t="s">
        <v>48</v>
      </c>
      <c r="D94" s="108" t="s">
        <v>170</v>
      </c>
      <c r="E94" s="109" t="s">
        <v>51</v>
      </c>
      <c r="F94" s="184" t="s">
        <v>176</v>
      </c>
      <c r="G94" s="184" t="s">
        <v>103</v>
      </c>
      <c r="H94" s="184" t="s">
        <v>174</v>
      </c>
      <c r="I94" s="136"/>
      <c r="J94" s="374" t="s">
        <v>31</v>
      </c>
      <c r="K94" s="426"/>
      <c r="L94" s="374"/>
      <c r="M94" s="172"/>
      <c r="N94" s="374"/>
      <c r="O94" s="172"/>
      <c r="P94" s="207">
        <v>4</v>
      </c>
      <c r="Q94" s="153">
        <v>1720</v>
      </c>
      <c r="R94" s="153">
        <f>PRODUCT(Q94,P94)</f>
        <v>6880</v>
      </c>
      <c r="S94" s="155">
        <v>1</v>
      </c>
      <c r="T94" s="158">
        <f>PRODUCT(P94,S94)</f>
        <v>4</v>
      </c>
      <c r="U94" s="158">
        <v>0</v>
      </c>
      <c r="V94" s="161">
        <v>0</v>
      </c>
      <c r="W94" s="164">
        <f>SUM(T94,U94,V94)</f>
        <v>4</v>
      </c>
      <c r="X94" s="34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42"/>
    </row>
    <row r="95" spans="1:44" s="29" customFormat="1" ht="15" customHeight="1" x14ac:dyDescent="0.25">
      <c r="A95" s="267"/>
      <c r="B95" s="242"/>
      <c r="C95" s="86"/>
      <c r="D95" s="86"/>
      <c r="E95" s="86"/>
      <c r="F95" s="86" t="s">
        <v>171</v>
      </c>
      <c r="G95" s="86"/>
      <c r="H95" s="86" t="s">
        <v>175</v>
      </c>
      <c r="I95" s="137"/>
      <c r="J95" s="375"/>
      <c r="K95" s="427"/>
      <c r="L95" s="375"/>
      <c r="M95" s="153"/>
      <c r="N95" s="375"/>
      <c r="O95" s="153"/>
      <c r="P95" s="208"/>
      <c r="Q95" s="153"/>
      <c r="R95" s="153"/>
      <c r="S95" s="156"/>
      <c r="T95" s="159"/>
      <c r="U95" s="159"/>
      <c r="V95" s="162"/>
      <c r="W95" s="165"/>
      <c r="X95" s="34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0"/>
    </row>
    <row r="96" spans="1:44" s="29" customFormat="1" ht="50.25" customHeight="1" x14ac:dyDescent="0.25">
      <c r="A96" s="267"/>
      <c r="B96" s="242"/>
      <c r="C96" s="86"/>
      <c r="D96" s="86"/>
      <c r="E96" s="86"/>
      <c r="F96" s="86" t="s">
        <v>173</v>
      </c>
      <c r="G96" s="86"/>
      <c r="H96" s="86" t="s">
        <v>177</v>
      </c>
      <c r="I96" s="137"/>
      <c r="J96" s="375"/>
      <c r="K96" s="427"/>
      <c r="L96" s="375"/>
      <c r="M96" s="153"/>
      <c r="N96" s="375"/>
      <c r="O96" s="153"/>
      <c r="P96" s="208"/>
      <c r="Q96" s="174" t="s">
        <v>172</v>
      </c>
      <c r="R96" s="153"/>
      <c r="S96" s="156"/>
      <c r="T96" s="159"/>
      <c r="U96" s="159"/>
      <c r="V96" s="162"/>
      <c r="W96" s="165"/>
      <c r="X96" s="34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0"/>
    </row>
    <row r="97" spans="1:44" s="29" customFormat="1" ht="47.25" customHeight="1" thickBot="1" x14ac:dyDescent="0.3">
      <c r="A97" s="267"/>
      <c r="B97" s="244"/>
      <c r="C97" s="97"/>
      <c r="D97" s="97"/>
      <c r="E97" s="97"/>
      <c r="F97" s="132" t="s">
        <v>102</v>
      </c>
      <c r="G97" s="97"/>
      <c r="H97" s="97"/>
      <c r="I97" s="137"/>
      <c r="J97" s="376"/>
      <c r="K97" s="428"/>
      <c r="L97" s="376"/>
      <c r="M97" s="154"/>
      <c r="N97" s="376"/>
      <c r="O97" s="154"/>
      <c r="P97" s="209"/>
      <c r="Q97" s="175" t="s">
        <v>85</v>
      </c>
      <c r="R97" s="154"/>
      <c r="S97" s="156"/>
      <c r="T97" s="159"/>
      <c r="U97" s="159"/>
      <c r="V97" s="162"/>
      <c r="W97" s="165"/>
      <c r="X97" s="34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0"/>
    </row>
    <row r="98" spans="1:44" s="29" customFormat="1" ht="17.25" customHeight="1" x14ac:dyDescent="0.25">
      <c r="A98" s="238" t="s">
        <v>39</v>
      </c>
      <c r="B98" s="246" t="s">
        <v>82</v>
      </c>
      <c r="C98" s="171" t="s">
        <v>38</v>
      </c>
      <c r="D98" s="108" t="s">
        <v>183</v>
      </c>
      <c r="E98" s="109" t="s">
        <v>216</v>
      </c>
      <c r="F98" s="184" t="s">
        <v>217</v>
      </c>
      <c r="G98" s="184">
        <v>1193</v>
      </c>
      <c r="H98" s="184" t="s">
        <v>220</v>
      </c>
      <c r="I98" s="395"/>
      <c r="J98" s="374"/>
      <c r="K98" s="374" t="s">
        <v>93</v>
      </c>
      <c r="L98" s="374"/>
      <c r="M98" s="374"/>
      <c r="N98" s="374"/>
      <c r="O98" s="374"/>
      <c r="P98" s="216">
        <v>2</v>
      </c>
      <c r="Q98" s="153">
        <v>2810</v>
      </c>
      <c r="R98" s="153">
        <f>PRODUCT(Q98,P98)</f>
        <v>5620</v>
      </c>
      <c r="S98" s="155">
        <v>1</v>
      </c>
      <c r="T98" s="158">
        <f>PRODUCT(P98,S98)</f>
        <v>2</v>
      </c>
      <c r="U98" s="158">
        <v>0</v>
      </c>
      <c r="V98" s="161">
        <v>0</v>
      </c>
      <c r="W98" s="164">
        <f>SUM(T98,U98,V98)</f>
        <v>2</v>
      </c>
      <c r="X98" s="34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0"/>
    </row>
    <row r="99" spans="1:44" s="29" customFormat="1" ht="15" customHeight="1" x14ac:dyDescent="0.25">
      <c r="A99" s="267"/>
      <c r="B99" s="271"/>
      <c r="C99" s="135"/>
      <c r="D99" s="135"/>
      <c r="E99" s="135"/>
      <c r="F99" s="135" t="s">
        <v>218</v>
      </c>
      <c r="G99" s="135"/>
      <c r="H99" s="135"/>
      <c r="I99" s="396"/>
      <c r="J99" s="375"/>
      <c r="K99" s="375"/>
      <c r="L99" s="375"/>
      <c r="M99" s="375"/>
      <c r="N99" s="375"/>
      <c r="O99" s="375"/>
      <c r="P99" s="217"/>
      <c r="Q99" s="153"/>
      <c r="R99" s="153"/>
      <c r="S99" s="156"/>
      <c r="T99" s="159"/>
      <c r="U99" s="159"/>
      <c r="V99" s="162"/>
      <c r="W99" s="165"/>
      <c r="X99" s="34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0"/>
    </row>
    <row r="100" spans="1:44" s="59" customFormat="1" ht="15" customHeight="1" x14ac:dyDescent="0.25">
      <c r="A100" s="267"/>
      <c r="B100" s="271"/>
      <c r="C100" s="135"/>
      <c r="D100" s="135"/>
      <c r="E100" s="135"/>
      <c r="F100" s="135"/>
      <c r="G100" s="135"/>
      <c r="H100" s="135"/>
      <c r="I100" s="396"/>
      <c r="J100" s="375"/>
      <c r="K100" s="375"/>
      <c r="L100" s="375"/>
      <c r="M100" s="375"/>
      <c r="N100" s="375"/>
      <c r="O100" s="375"/>
      <c r="P100" s="217"/>
      <c r="Q100" s="153"/>
      <c r="R100" s="153"/>
      <c r="S100" s="156"/>
      <c r="T100" s="159"/>
      <c r="U100" s="159"/>
      <c r="V100" s="162"/>
      <c r="W100" s="165"/>
      <c r="X100" s="61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  <c r="AQ100" s="60"/>
      <c r="AR100" s="30"/>
    </row>
    <row r="101" spans="1:44" s="29" customFormat="1" ht="15" customHeight="1" x14ac:dyDescent="0.25">
      <c r="A101" s="267"/>
      <c r="B101" s="272"/>
      <c r="C101" s="108"/>
      <c r="D101" s="108"/>
      <c r="E101" s="108"/>
      <c r="F101" s="184" t="s">
        <v>215</v>
      </c>
      <c r="G101" s="108"/>
      <c r="H101" s="171" t="s">
        <v>207</v>
      </c>
      <c r="I101" s="396"/>
      <c r="J101" s="375"/>
      <c r="K101" s="375"/>
      <c r="L101" s="375"/>
      <c r="M101" s="375"/>
      <c r="N101" s="375"/>
      <c r="O101" s="375"/>
      <c r="P101" s="217"/>
      <c r="Q101" s="153"/>
      <c r="R101" s="153"/>
      <c r="S101" s="156"/>
      <c r="T101" s="159"/>
      <c r="U101" s="159"/>
      <c r="V101" s="162"/>
      <c r="W101" s="165"/>
      <c r="X101" s="34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0"/>
    </row>
    <row r="102" spans="1:44" s="29" customFormat="1" ht="15" customHeight="1" x14ac:dyDescent="0.25">
      <c r="A102" s="267"/>
      <c r="B102" s="272"/>
      <c r="C102" s="108"/>
      <c r="D102" s="108"/>
      <c r="E102" s="108"/>
      <c r="F102" s="140"/>
      <c r="G102" s="108"/>
      <c r="H102" s="135" t="s">
        <v>208</v>
      </c>
      <c r="I102" s="396"/>
      <c r="J102" s="375"/>
      <c r="K102" s="375"/>
      <c r="L102" s="375"/>
      <c r="M102" s="375"/>
      <c r="N102" s="375"/>
      <c r="O102" s="375"/>
      <c r="P102" s="217"/>
      <c r="Q102" s="153" t="s">
        <v>101</v>
      </c>
      <c r="R102" s="153"/>
      <c r="S102" s="156"/>
      <c r="T102" s="159"/>
      <c r="U102" s="159"/>
      <c r="V102" s="162"/>
      <c r="W102" s="165"/>
      <c r="X102" s="34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0"/>
    </row>
    <row r="103" spans="1:44" s="28" customFormat="1" ht="27.75" customHeight="1" thickBot="1" x14ac:dyDescent="0.3">
      <c r="A103" s="268"/>
      <c r="B103" s="273"/>
      <c r="C103" s="139"/>
      <c r="D103" s="139"/>
      <c r="E103" s="139"/>
      <c r="F103" s="121" t="s">
        <v>219</v>
      </c>
      <c r="G103" s="139"/>
      <c r="H103" s="139"/>
      <c r="I103" s="397"/>
      <c r="J103" s="376"/>
      <c r="K103" s="376"/>
      <c r="L103" s="376"/>
      <c r="M103" s="376"/>
      <c r="N103" s="376"/>
      <c r="O103" s="376"/>
      <c r="P103" s="218"/>
      <c r="Q103" s="154" t="s">
        <v>85</v>
      </c>
      <c r="R103" s="154"/>
      <c r="S103" s="157"/>
      <c r="T103" s="160"/>
      <c r="U103" s="160"/>
      <c r="V103" s="163"/>
      <c r="W103" s="166"/>
      <c r="X103" s="34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48"/>
      <c r="AR103" s="27"/>
    </row>
    <row r="104" spans="1:44" s="29" customFormat="1" ht="19.5" customHeight="1" x14ac:dyDescent="0.25">
      <c r="A104" s="238" t="s">
        <v>39</v>
      </c>
      <c r="B104" s="249" t="s">
        <v>105</v>
      </c>
      <c r="C104" s="184" t="s">
        <v>38</v>
      </c>
      <c r="D104" s="108" t="s">
        <v>182</v>
      </c>
      <c r="E104" s="94" t="s">
        <v>104</v>
      </c>
      <c r="F104" s="171" t="s">
        <v>107</v>
      </c>
      <c r="G104" s="171" t="s">
        <v>106</v>
      </c>
      <c r="H104" s="171" t="s">
        <v>211</v>
      </c>
      <c r="I104" s="387"/>
      <c r="J104" s="374"/>
      <c r="K104" s="374" t="s">
        <v>93</v>
      </c>
      <c r="L104" s="153"/>
      <c r="M104" s="153"/>
      <c r="N104" s="153"/>
      <c r="O104" s="153"/>
      <c r="P104" s="207">
        <v>2</v>
      </c>
      <c r="Q104" s="153">
        <v>2810</v>
      </c>
      <c r="R104" s="153">
        <f>PRODUCT(Q104,P104)</f>
        <v>5620</v>
      </c>
      <c r="S104" s="155">
        <v>1</v>
      </c>
      <c r="T104" s="158">
        <f>PRODUCT(P104,S104)</f>
        <v>2</v>
      </c>
      <c r="U104" s="158">
        <v>0</v>
      </c>
      <c r="V104" s="161">
        <v>0</v>
      </c>
      <c r="W104" s="164">
        <f>SUM(T104,U104,V104)</f>
        <v>2</v>
      </c>
      <c r="X104" s="34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0"/>
    </row>
    <row r="105" spans="1:44" s="59" customFormat="1" ht="15" customHeight="1" x14ac:dyDescent="0.25">
      <c r="A105" s="267"/>
      <c r="B105" s="249"/>
      <c r="C105" s="184"/>
      <c r="D105" s="108"/>
      <c r="E105" s="94"/>
      <c r="F105" s="171" t="s">
        <v>108</v>
      </c>
      <c r="G105" s="171"/>
      <c r="H105" s="171" t="s">
        <v>178</v>
      </c>
      <c r="I105" s="388"/>
      <c r="J105" s="375"/>
      <c r="K105" s="375"/>
      <c r="L105" s="153"/>
      <c r="M105" s="153"/>
      <c r="N105" s="153"/>
      <c r="O105" s="153"/>
      <c r="P105" s="208"/>
      <c r="Q105" s="153"/>
      <c r="R105" s="153"/>
      <c r="S105" s="156"/>
      <c r="T105" s="159"/>
      <c r="U105" s="159"/>
      <c r="V105" s="162"/>
      <c r="W105" s="165"/>
      <c r="X105" s="61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30"/>
    </row>
    <row r="106" spans="1:44" s="59" customFormat="1" ht="15" customHeight="1" x14ac:dyDescent="0.25">
      <c r="A106" s="267"/>
      <c r="B106" s="249"/>
      <c r="C106" s="184"/>
      <c r="D106" s="108"/>
      <c r="E106" s="94"/>
      <c r="F106" s="171"/>
      <c r="G106" s="171"/>
      <c r="H106" s="171"/>
      <c r="I106" s="388"/>
      <c r="J106" s="375"/>
      <c r="K106" s="375"/>
      <c r="L106" s="153"/>
      <c r="M106" s="153"/>
      <c r="N106" s="153"/>
      <c r="O106" s="153"/>
      <c r="P106" s="208"/>
      <c r="Q106" s="153"/>
      <c r="R106" s="153"/>
      <c r="S106" s="156"/>
      <c r="T106" s="159"/>
      <c r="U106" s="159"/>
      <c r="V106" s="162"/>
      <c r="W106" s="165"/>
      <c r="X106" s="61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  <c r="AQ106" s="60"/>
      <c r="AR106" s="30"/>
    </row>
    <row r="107" spans="1:44" s="59" customFormat="1" ht="15" customHeight="1" x14ac:dyDescent="0.25">
      <c r="A107" s="267"/>
      <c r="B107" s="249"/>
      <c r="C107" s="184"/>
      <c r="D107" s="108"/>
      <c r="E107" s="94"/>
      <c r="F107" s="171" t="s">
        <v>215</v>
      </c>
      <c r="G107" s="171"/>
      <c r="H107" s="171"/>
      <c r="I107" s="388"/>
      <c r="J107" s="375"/>
      <c r="K107" s="375"/>
      <c r="L107" s="153"/>
      <c r="M107" s="153"/>
      <c r="N107" s="153"/>
      <c r="O107" s="153"/>
      <c r="P107" s="208"/>
      <c r="Q107" s="153"/>
      <c r="R107" s="153"/>
      <c r="S107" s="156"/>
      <c r="T107" s="159"/>
      <c r="U107" s="159"/>
      <c r="V107" s="162"/>
      <c r="W107" s="165"/>
      <c r="X107" s="61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  <c r="AQ107" s="60"/>
      <c r="AR107" s="30"/>
    </row>
    <row r="108" spans="1:44" s="59" customFormat="1" ht="15" customHeight="1" x14ac:dyDescent="0.25">
      <c r="A108" s="267"/>
      <c r="B108" s="249"/>
      <c r="C108" s="184"/>
      <c r="D108" s="108"/>
      <c r="E108" s="94"/>
      <c r="F108" s="171"/>
      <c r="G108" s="171"/>
      <c r="H108" s="171" t="s">
        <v>179</v>
      </c>
      <c r="I108" s="388"/>
      <c r="J108" s="375"/>
      <c r="K108" s="375"/>
      <c r="L108" s="153"/>
      <c r="M108" s="153"/>
      <c r="N108" s="153"/>
      <c r="O108" s="153"/>
      <c r="P108" s="208"/>
      <c r="Q108" s="153"/>
      <c r="R108" s="153"/>
      <c r="S108" s="156"/>
      <c r="T108" s="159"/>
      <c r="U108" s="159"/>
      <c r="V108" s="162"/>
      <c r="W108" s="165"/>
      <c r="X108" s="61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  <c r="AQ108" s="60"/>
      <c r="AR108" s="30"/>
    </row>
    <row r="109" spans="1:44" s="29" customFormat="1" ht="15" customHeight="1" x14ac:dyDescent="0.25">
      <c r="A109" s="267"/>
      <c r="B109" s="246"/>
      <c r="C109" s="94"/>
      <c r="D109" s="94"/>
      <c r="E109" s="94"/>
      <c r="F109" s="473" t="s">
        <v>109</v>
      </c>
      <c r="G109" s="94"/>
      <c r="H109" s="94" t="s">
        <v>181</v>
      </c>
      <c r="I109" s="388"/>
      <c r="J109" s="375"/>
      <c r="K109" s="375"/>
      <c r="L109" s="153"/>
      <c r="M109" s="153"/>
      <c r="N109" s="153"/>
      <c r="O109" s="153"/>
      <c r="P109" s="208"/>
      <c r="Q109" s="153" t="s">
        <v>101</v>
      </c>
      <c r="R109" s="153"/>
      <c r="S109" s="156"/>
      <c r="T109" s="159"/>
      <c r="U109" s="159"/>
      <c r="V109" s="162"/>
      <c r="W109" s="165"/>
      <c r="X109" s="34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0"/>
    </row>
    <row r="110" spans="1:44" s="28" customFormat="1" ht="15.75" customHeight="1" thickBot="1" x14ac:dyDescent="0.3">
      <c r="A110" s="269"/>
      <c r="B110" s="254"/>
      <c r="C110" s="96"/>
      <c r="D110" s="96"/>
      <c r="E110" s="96"/>
      <c r="F110" s="474"/>
      <c r="G110" s="96"/>
      <c r="H110" s="96" t="s">
        <v>180</v>
      </c>
      <c r="I110" s="389"/>
      <c r="J110" s="376"/>
      <c r="K110" s="376"/>
      <c r="L110" s="154"/>
      <c r="M110" s="154"/>
      <c r="N110" s="154"/>
      <c r="O110" s="154"/>
      <c r="P110" s="209"/>
      <c r="Q110" s="154" t="s">
        <v>85</v>
      </c>
      <c r="R110" s="154"/>
      <c r="S110" s="157"/>
      <c r="T110" s="160"/>
      <c r="U110" s="160"/>
      <c r="V110" s="163"/>
      <c r="W110" s="166"/>
      <c r="X110" s="34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48"/>
      <c r="AR110" s="27"/>
    </row>
    <row r="111" spans="1:44" s="29" customFormat="1" ht="25.5" customHeight="1" x14ac:dyDescent="0.25">
      <c r="A111" s="238" t="s">
        <v>39</v>
      </c>
      <c r="B111" s="249" t="s">
        <v>75</v>
      </c>
      <c r="C111" s="184" t="s">
        <v>39</v>
      </c>
      <c r="D111" s="108" t="s">
        <v>184</v>
      </c>
      <c r="E111" s="109" t="s">
        <v>81</v>
      </c>
      <c r="F111" s="184" t="s">
        <v>202</v>
      </c>
      <c r="G111" s="184" t="s">
        <v>204</v>
      </c>
      <c r="H111" s="113" t="s">
        <v>199</v>
      </c>
      <c r="I111" s="387"/>
      <c r="J111" s="374"/>
      <c r="K111" s="374" t="s">
        <v>93</v>
      </c>
      <c r="L111" s="153"/>
      <c r="M111" s="153"/>
      <c r="N111" s="153"/>
      <c r="O111" s="153"/>
      <c r="P111" s="207">
        <v>2</v>
      </c>
      <c r="Q111" s="172">
        <v>2810</v>
      </c>
      <c r="R111" s="172">
        <f>PRODUCT(Q111,P111)</f>
        <v>5620</v>
      </c>
      <c r="S111" s="155">
        <v>1</v>
      </c>
      <c r="T111" s="158">
        <f>PRODUCT(P111,S111)</f>
        <v>2</v>
      </c>
      <c r="U111" s="158">
        <v>0</v>
      </c>
      <c r="V111" s="161">
        <v>0</v>
      </c>
      <c r="W111" s="164">
        <f>SUM(T111,U111,V111)</f>
        <v>2</v>
      </c>
      <c r="X111" s="34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0"/>
    </row>
    <row r="112" spans="1:44" s="29" customFormat="1" ht="15" customHeight="1" x14ac:dyDescent="0.25">
      <c r="A112" s="267"/>
      <c r="B112" s="271"/>
      <c r="C112" s="135"/>
      <c r="D112" s="135"/>
      <c r="E112" s="135"/>
      <c r="F112" s="86" t="s">
        <v>203</v>
      </c>
      <c r="G112" s="135"/>
      <c r="H112" s="377" t="s">
        <v>200</v>
      </c>
      <c r="I112" s="388"/>
      <c r="J112" s="375"/>
      <c r="K112" s="375"/>
      <c r="L112" s="153"/>
      <c r="M112" s="153"/>
      <c r="N112" s="153"/>
      <c r="O112" s="153"/>
      <c r="P112" s="208"/>
      <c r="Q112" s="153"/>
      <c r="R112" s="153"/>
      <c r="S112" s="156"/>
      <c r="T112" s="159"/>
      <c r="U112" s="159"/>
      <c r="V112" s="162"/>
      <c r="W112" s="165"/>
      <c r="X112" s="34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0"/>
    </row>
    <row r="113" spans="1:44" s="59" customFormat="1" ht="15" customHeight="1" x14ac:dyDescent="0.25">
      <c r="A113" s="267"/>
      <c r="B113" s="271"/>
      <c r="C113" s="135"/>
      <c r="D113" s="135"/>
      <c r="E113" s="135"/>
      <c r="F113" s="86" t="s">
        <v>196</v>
      </c>
      <c r="G113" s="135"/>
      <c r="H113" s="393"/>
      <c r="I113" s="388"/>
      <c r="J113" s="375"/>
      <c r="K113" s="375"/>
      <c r="L113" s="153"/>
      <c r="M113" s="153"/>
      <c r="N113" s="153"/>
      <c r="O113" s="153"/>
      <c r="P113" s="208"/>
      <c r="Q113" s="153" t="s">
        <v>101</v>
      </c>
      <c r="R113" s="153"/>
      <c r="S113" s="156"/>
      <c r="T113" s="159"/>
      <c r="U113" s="159"/>
      <c r="V113" s="162"/>
      <c r="W113" s="165"/>
      <c r="X113" s="61"/>
      <c r="Y113" s="60"/>
      <c r="Z113" s="60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  <c r="AN113" s="60"/>
      <c r="AO113" s="60"/>
      <c r="AP113" s="60"/>
      <c r="AQ113" s="60"/>
      <c r="AR113" s="30"/>
    </row>
    <row r="114" spans="1:44" s="28" customFormat="1" ht="48.75" customHeight="1" thickBot="1" x14ac:dyDescent="0.3">
      <c r="A114" s="269"/>
      <c r="B114" s="274"/>
      <c r="C114" s="138"/>
      <c r="D114" s="138"/>
      <c r="E114" s="138"/>
      <c r="F114" s="147" t="s">
        <v>205</v>
      </c>
      <c r="G114" s="138"/>
      <c r="H114" s="138"/>
      <c r="I114" s="389"/>
      <c r="J114" s="376"/>
      <c r="K114" s="376"/>
      <c r="L114" s="154"/>
      <c r="M114" s="154"/>
      <c r="N114" s="154"/>
      <c r="O114" s="154"/>
      <c r="P114" s="209"/>
      <c r="Q114" s="154" t="s">
        <v>85</v>
      </c>
      <c r="R114" s="154"/>
      <c r="S114" s="156"/>
      <c r="T114" s="159"/>
      <c r="U114" s="159"/>
      <c r="V114" s="162"/>
      <c r="W114" s="165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  <c r="AQ114" s="48"/>
      <c r="AR114" s="27"/>
    </row>
    <row r="115" spans="1:44" s="29" customFormat="1" ht="16.5" customHeight="1" x14ac:dyDescent="0.25">
      <c r="A115" s="238" t="s">
        <v>39</v>
      </c>
      <c r="B115" s="249" t="s">
        <v>75</v>
      </c>
      <c r="C115" s="184" t="s">
        <v>39</v>
      </c>
      <c r="D115" s="108" t="s">
        <v>186</v>
      </c>
      <c r="E115" s="94" t="s">
        <v>104</v>
      </c>
      <c r="F115" s="184" t="s">
        <v>110</v>
      </c>
      <c r="G115" s="171" t="s">
        <v>112</v>
      </c>
      <c r="H115" s="59" t="s">
        <v>211</v>
      </c>
      <c r="I115" s="387"/>
      <c r="J115" s="374"/>
      <c r="K115" s="374" t="s">
        <v>93</v>
      </c>
      <c r="L115" s="153"/>
      <c r="M115" s="153"/>
      <c r="N115" s="153"/>
      <c r="O115" s="153"/>
      <c r="P115" s="207">
        <v>2</v>
      </c>
      <c r="Q115" s="153">
        <v>1720</v>
      </c>
      <c r="R115" s="153">
        <f>PRODUCT(Q115,P115)</f>
        <v>3440</v>
      </c>
      <c r="S115" s="176">
        <v>1</v>
      </c>
      <c r="T115" s="158">
        <f>PRODUCT(P115,S115)</f>
        <v>2</v>
      </c>
      <c r="U115" s="158">
        <v>0</v>
      </c>
      <c r="V115" s="161">
        <v>0</v>
      </c>
      <c r="W115" s="164">
        <f>SUM(T115,U115,V115)</f>
        <v>2</v>
      </c>
      <c r="X115" s="34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0"/>
    </row>
    <row r="116" spans="1:44" s="59" customFormat="1" ht="14.25" customHeight="1" x14ac:dyDescent="0.25">
      <c r="A116" s="267"/>
      <c r="B116" s="249"/>
      <c r="C116" s="184"/>
      <c r="D116" s="108"/>
      <c r="E116" s="94"/>
      <c r="F116" s="184" t="s">
        <v>113</v>
      </c>
      <c r="G116" s="171"/>
      <c r="I116" s="388"/>
      <c r="J116" s="375"/>
      <c r="K116" s="375"/>
      <c r="L116" s="153"/>
      <c r="M116" s="153"/>
      <c r="N116" s="153"/>
      <c r="O116" s="153"/>
      <c r="P116" s="208"/>
      <c r="Q116" s="153"/>
      <c r="R116" s="153"/>
      <c r="S116" s="177"/>
      <c r="T116" s="159"/>
      <c r="U116" s="159"/>
      <c r="V116" s="162"/>
      <c r="W116" s="165"/>
      <c r="X116" s="61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  <c r="AK116" s="60"/>
      <c r="AL116" s="60"/>
      <c r="AM116" s="60"/>
      <c r="AN116" s="60"/>
      <c r="AO116" s="60"/>
      <c r="AP116" s="60"/>
      <c r="AQ116" s="60"/>
      <c r="AR116" s="30"/>
    </row>
    <row r="117" spans="1:44" s="59" customFormat="1" ht="14.25" customHeight="1" x14ac:dyDescent="0.25">
      <c r="A117" s="267"/>
      <c r="B117" s="249"/>
      <c r="C117" s="184"/>
      <c r="D117" s="108"/>
      <c r="E117" s="94"/>
      <c r="F117" s="184" t="s">
        <v>213</v>
      </c>
      <c r="G117" s="171"/>
      <c r="H117" s="171" t="s">
        <v>207</v>
      </c>
      <c r="I117" s="388"/>
      <c r="J117" s="375"/>
      <c r="K117" s="375"/>
      <c r="L117" s="153"/>
      <c r="M117" s="153"/>
      <c r="N117" s="153"/>
      <c r="O117" s="153"/>
      <c r="P117" s="208"/>
      <c r="Q117" s="153"/>
      <c r="R117" s="153"/>
      <c r="S117" s="177"/>
      <c r="T117" s="159"/>
      <c r="U117" s="159"/>
      <c r="V117" s="162"/>
      <c r="W117" s="165"/>
      <c r="X117" s="61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  <c r="AK117" s="60"/>
      <c r="AL117" s="60"/>
      <c r="AM117" s="60"/>
      <c r="AN117" s="60"/>
      <c r="AO117" s="60"/>
      <c r="AP117" s="60"/>
      <c r="AQ117" s="60"/>
      <c r="AR117" s="30"/>
    </row>
    <row r="118" spans="1:44" s="29" customFormat="1" ht="15" customHeight="1" x14ac:dyDescent="0.25">
      <c r="A118" s="267"/>
      <c r="B118" s="271"/>
      <c r="C118" s="135"/>
      <c r="D118" s="135"/>
      <c r="E118" s="135"/>
      <c r="F118" s="135" t="s">
        <v>210</v>
      </c>
      <c r="G118" s="135"/>
      <c r="H118" s="135" t="s">
        <v>208</v>
      </c>
      <c r="I118" s="388"/>
      <c r="J118" s="375"/>
      <c r="K118" s="375"/>
      <c r="L118" s="153"/>
      <c r="M118" s="153"/>
      <c r="N118" s="153"/>
      <c r="O118" s="153"/>
      <c r="P118" s="208"/>
      <c r="Q118" s="373" t="s">
        <v>117</v>
      </c>
      <c r="R118" s="153"/>
      <c r="S118" s="177"/>
      <c r="T118" s="159"/>
      <c r="U118" s="159"/>
      <c r="V118" s="162"/>
      <c r="W118" s="165"/>
      <c r="X118" s="34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0"/>
    </row>
    <row r="119" spans="1:44" s="29" customFormat="1" ht="15" customHeight="1" x14ac:dyDescent="0.25">
      <c r="A119" s="267"/>
      <c r="B119" s="271"/>
      <c r="C119" s="135"/>
      <c r="D119" s="135"/>
      <c r="E119" s="135"/>
      <c r="F119" s="135" t="s">
        <v>212</v>
      </c>
      <c r="G119" s="135"/>
      <c r="H119" s="135"/>
      <c r="I119" s="388"/>
      <c r="J119" s="375"/>
      <c r="K119" s="375"/>
      <c r="L119" s="153"/>
      <c r="M119" s="153"/>
      <c r="N119" s="153"/>
      <c r="O119" s="153"/>
      <c r="P119" s="208"/>
      <c r="Q119" s="373"/>
      <c r="R119" s="153"/>
      <c r="S119" s="177"/>
      <c r="T119" s="159"/>
      <c r="U119" s="159"/>
      <c r="V119" s="162"/>
      <c r="W119" s="165"/>
      <c r="X119" s="34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0"/>
    </row>
    <row r="120" spans="1:44" s="28" customFormat="1" ht="15.75" customHeight="1" thickBot="1" x14ac:dyDescent="0.3">
      <c r="A120" s="268"/>
      <c r="B120" s="275"/>
      <c r="C120" s="141"/>
      <c r="D120" s="141"/>
      <c r="E120" s="141"/>
      <c r="F120" s="142" t="s">
        <v>111</v>
      </c>
      <c r="G120" s="141"/>
      <c r="H120" s="141"/>
      <c r="I120" s="389"/>
      <c r="J120" s="376"/>
      <c r="K120" s="376"/>
      <c r="L120" s="154"/>
      <c r="M120" s="154"/>
      <c r="N120" s="154"/>
      <c r="O120" s="154"/>
      <c r="P120" s="209"/>
      <c r="Q120" s="154" t="s">
        <v>85</v>
      </c>
      <c r="R120" s="154"/>
      <c r="S120" s="178"/>
      <c r="T120" s="160"/>
      <c r="U120" s="160"/>
      <c r="V120" s="163"/>
      <c r="W120" s="166"/>
      <c r="X120" s="34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48"/>
      <c r="AR120" s="27"/>
    </row>
    <row r="121" spans="1:44" s="29" customFormat="1" ht="16.5" customHeight="1" x14ac:dyDescent="0.25">
      <c r="A121" s="234" t="s">
        <v>38</v>
      </c>
      <c r="B121" s="246" t="s">
        <v>75</v>
      </c>
      <c r="C121" s="171" t="s">
        <v>39</v>
      </c>
      <c r="D121" s="81" t="s">
        <v>187</v>
      </c>
      <c r="E121" s="94" t="s">
        <v>104</v>
      </c>
      <c r="F121" s="184" t="s">
        <v>114</v>
      </c>
      <c r="G121" s="171" t="s">
        <v>115</v>
      </c>
      <c r="H121" s="59" t="s">
        <v>211</v>
      </c>
      <c r="I121" s="387"/>
      <c r="J121" s="374"/>
      <c r="K121" s="374" t="s">
        <v>93</v>
      </c>
      <c r="L121" s="172"/>
      <c r="M121" s="172"/>
      <c r="N121" s="172"/>
      <c r="O121" s="172"/>
      <c r="P121" s="207">
        <v>6</v>
      </c>
      <c r="Q121" s="172">
        <v>1720</v>
      </c>
      <c r="R121" s="172">
        <f>PRODUCT(Q121,P121)</f>
        <v>10320</v>
      </c>
      <c r="S121" s="155">
        <v>1</v>
      </c>
      <c r="T121" s="158">
        <f>PRODUCT(P121,S121)</f>
        <v>6</v>
      </c>
      <c r="U121" s="158">
        <v>0</v>
      </c>
      <c r="V121" s="161">
        <v>0</v>
      </c>
      <c r="W121" s="164">
        <f>SUM(T121,U121,V121)</f>
        <v>6</v>
      </c>
      <c r="X121" s="34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0"/>
    </row>
    <row r="122" spans="1:44" s="29" customFormat="1" ht="15" customHeight="1" x14ac:dyDescent="0.25">
      <c r="A122" s="267"/>
      <c r="B122" s="271"/>
      <c r="C122" s="135"/>
      <c r="D122" s="135"/>
      <c r="E122" s="135"/>
      <c r="F122" s="135" t="s">
        <v>209</v>
      </c>
      <c r="G122" s="135"/>
      <c r="H122" s="59"/>
      <c r="I122" s="388"/>
      <c r="J122" s="375"/>
      <c r="K122" s="375"/>
      <c r="L122" s="153"/>
      <c r="M122" s="153"/>
      <c r="N122" s="153"/>
      <c r="O122" s="153"/>
      <c r="P122" s="208"/>
      <c r="Q122" s="153"/>
      <c r="R122" s="153"/>
      <c r="S122" s="156"/>
      <c r="T122" s="159"/>
      <c r="U122" s="159"/>
      <c r="V122" s="162"/>
      <c r="W122" s="165"/>
      <c r="X122" s="34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0"/>
    </row>
    <row r="123" spans="1:44" s="29" customFormat="1" ht="15" customHeight="1" x14ac:dyDescent="0.25">
      <c r="A123" s="267"/>
      <c r="B123" s="271"/>
      <c r="C123" s="135"/>
      <c r="D123" s="135"/>
      <c r="E123" s="135"/>
      <c r="F123" s="59" t="s">
        <v>213</v>
      </c>
      <c r="G123" s="135"/>
      <c r="H123" s="171" t="s">
        <v>207</v>
      </c>
      <c r="I123" s="388"/>
      <c r="J123" s="375"/>
      <c r="K123" s="375"/>
      <c r="L123" s="153"/>
      <c r="M123" s="153"/>
      <c r="N123" s="153"/>
      <c r="O123" s="153"/>
      <c r="P123" s="208"/>
      <c r="Q123" s="373" t="s">
        <v>117</v>
      </c>
      <c r="R123" s="153"/>
      <c r="S123" s="156"/>
      <c r="T123" s="159"/>
      <c r="U123" s="159"/>
      <c r="V123" s="162"/>
      <c r="W123" s="165"/>
      <c r="X123" s="34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0"/>
    </row>
    <row r="124" spans="1:44" s="59" customFormat="1" ht="15" customHeight="1" x14ac:dyDescent="0.25">
      <c r="A124" s="267"/>
      <c r="B124" s="271"/>
      <c r="C124" s="135"/>
      <c r="D124" s="135"/>
      <c r="E124" s="135"/>
      <c r="F124" s="59" t="s">
        <v>210</v>
      </c>
      <c r="G124" s="135"/>
      <c r="H124" s="135" t="s">
        <v>208</v>
      </c>
      <c r="I124" s="388"/>
      <c r="J124" s="375"/>
      <c r="K124" s="375"/>
      <c r="L124" s="153"/>
      <c r="M124" s="153"/>
      <c r="N124" s="153"/>
      <c r="O124" s="153"/>
      <c r="P124" s="208"/>
      <c r="Q124" s="373"/>
      <c r="R124" s="153"/>
      <c r="S124" s="156"/>
      <c r="T124" s="159"/>
      <c r="U124" s="159"/>
      <c r="V124" s="162"/>
      <c r="W124" s="165"/>
      <c r="X124" s="61"/>
      <c r="Y124" s="60"/>
      <c r="Z124" s="60"/>
      <c r="AA124" s="60"/>
      <c r="AB124" s="60"/>
      <c r="AC124" s="60"/>
      <c r="AD124" s="60"/>
      <c r="AE124" s="60"/>
      <c r="AF124" s="60"/>
      <c r="AG124" s="60"/>
      <c r="AH124" s="60"/>
      <c r="AI124" s="60"/>
      <c r="AJ124" s="60"/>
      <c r="AK124" s="60"/>
      <c r="AL124" s="60"/>
      <c r="AM124" s="60"/>
      <c r="AN124" s="60"/>
      <c r="AO124" s="60"/>
      <c r="AP124" s="60"/>
      <c r="AQ124" s="60"/>
      <c r="AR124" s="30"/>
    </row>
    <row r="125" spans="1:44" s="29" customFormat="1" ht="15" customHeight="1" x14ac:dyDescent="0.25">
      <c r="A125" s="267"/>
      <c r="B125" s="271"/>
      <c r="C125" s="135"/>
      <c r="D125" s="135"/>
      <c r="E125" s="135"/>
      <c r="F125" s="135" t="s">
        <v>212</v>
      </c>
      <c r="G125" s="135"/>
      <c r="H125" s="135"/>
      <c r="I125" s="388"/>
      <c r="J125" s="375"/>
      <c r="K125" s="375"/>
      <c r="L125" s="153"/>
      <c r="M125" s="153"/>
      <c r="N125" s="153"/>
      <c r="O125" s="153"/>
      <c r="P125" s="208"/>
      <c r="Q125" s="373"/>
      <c r="R125" s="153"/>
      <c r="S125" s="156"/>
      <c r="T125" s="159"/>
      <c r="U125" s="159"/>
      <c r="V125" s="162"/>
      <c r="W125" s="165"/>
      <c r="X125" s="34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0"/>
    </row>
    <row r="126" spans="1:44" s="28" customFormat="1" ht="24" customHeight="1" thickBot="1" x14ac:dyDescent="0.3">
      <c r="A126" s="267"/>
      <c r="B126" s="276"/>
      <c r="C126" s="235"/>
      <c r="D126" s="235"/>
      <c r="E126" s="235"/>
      <c r="F126" s="236" t="s">
        <v>116</v>
      </c>
      <c r="G126" s="235"/>
      <c r="H126" s="235"/>
      <c r="I126" s="388"/>
      <c r="J126" s="376"/>
      <c r="K126" s="375"/>
      <c r="L126" s="153"/>
      <c r="M126" s="153"/>
      <c r="N126" s="153"/>
      <c r="O126" s="153"/>
      <c r="P126" s="208"/>
      <c r="Q126" s="153" t="s">
        <v>85</v>
      </c>
      <c r="R126" s="153"/>
      <c r="S126" s="156"/>
      <c r="T126" s="159"/>
      <c r="U126" s="159"/>
      <c r="V126" s="162"/>
      <c r="W126" s="165"/>
      <c r="X126" s="34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48"/>
      <c r="AR126" s="27"/>
    </row>
    <row r="127" spans="1:44" s="59" customFormat="1" ht="15" customHeight="1" x14ac:dyDescent="0.25">
      <c r="A127" s="277"/>
      <c r="B127" s="278" t="s">
        <v>243</v>
      </c>
      <c r="C127" s="279" t="s">
        <v>244</v>
      </c>
      <c r="D127" s="280" t="s">
        <v>242</v>
      </c>
      <c r="E127" s="279" t="s">
        <v>258</v>
      </c>
      <c r="F127" s="281" t="s">
        <v>245</v>
      </c>
      <c r="G127" s="281" t="s">
        <v>251</v>
      </c>
      <c r="H127" s="279"/>
      <c r="I127" s="361"/>
      <c r="J127" s="361" t="s">
        <v>257</v>
      </c>
      <c r="K127" s="361"/>
      <c r="L127" s="361"/>
      <c r="M127" s="361"/>
      <c r="N127" s="361"/>
      <c r="O127" s="361"/>
      <c r="P127" s="285">
        <v>10</v>
      </c>
      <c r="Q127" s="279">
        <v>3020</v>
      </c>
      <c r="R127" s="279">
        <f>PRODUCT(Q127,P127)</f>
        <v>30200</v>
      </c>
      <c r="S127" s="288">
        <v>1</v>
      </c>
      <c r="T127" s="288">
        <f>PRODUCT(P127,S127)</f>
        <v>10</v>
      </c>
      <c r="U127" s="288">
        <v>0</v>
      </c>
      <c r="V127" s="288">
        <v>0</v>
      </c>
      <c r="W127" s="289">
        <f>SUM(T127,U127,V127)</f>
        <v>10</v>
      </c>
      <c r="X127" s="61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  <c r="AK127" s="60"/>
      <c r="AL127" s="60"/>
      <c r="AM127" s="60"/>
      <c r="AN127" s="60"/>
      <c r="AO127" s="60"/>
      <c r="AP127" s="60"/>
      <c r="AQ127" s="60"/>
      <c r="AR127" s="30"/>
    </row>
    <row r="128" spans="1:44" s="60" customFormat="1" ht="15" customHeight="1" x14ac:dyDescent="0.25">
      <c r="A128" s="265"/>
      <c r="B128" s="271"/>
      <c r="C128" s="135"/>
      <c r="D128" s="135"/>
      <c r="E128" s="135"/>
      <c r="F128" s="31" t="s">
        <v>246</v>
      </c>
      <c r="G128" s="31" t="s">
        <v>252</v>
      </c>
      <c r="H128" s="135"/>
      <c r="I128" s="362"/>
      <c r="J128" s="362"/>
      <c r="K128" s="362"/>
      <c r="L128" s="362"/>
      <c r="M128" s="362"/>
      <c r="N128" s="362"/>
      <c r="O128" s="362"/>
      <c r="P128" s="286"/>
      <c r="Q128" s="205"/>
      <c r="R128" s="364"/>
      <c r="S128" s="365"/>
      <c r="T128" s="365"/>
      <c r="U128" s="365"/>
      <c r="V128" s="365"/>
      <c r="W128" s="368"/>
      <c r="X128" s="61"/>
    </row>
    <row r="129" spans="1:42" s="60" customFormat="1" ht="15" customHeight="1" x14ac:dyDescent="0.25">
      <c r="A129" s="265"/>
      <c r="B129" s="271"/>
      <c r="C129" s="135"/>
      <c r="D129" s="135"/>
      <c r="E129" s="135"/>
      <c r="F129" s="31" t="s">
        <v>247</v>
      </c>
      <c r="G129" s="31" t="s">
        <v>253</v>
      </c>
      <c r="H129" s="135"/>
      <c r="I129" s="362"/>
      <c r="J129" s="362"/>
      <c r="K129" s="362"/>
      <c r="L129" s="362"/>
      <c r="M129" s="362"/>
      <c r="N129" s="362"/>
      <c r="O129" s="362"/>
      <c r="P129" s="286"/>
      <c r="Q129" s="205"/>
      <c r="R129" s="362"/>
      <c r="S129" s="366"/>
      <c r="T129" s="366"/>
      <c r="U129" s="366"/>
      <c r="V129" s="366"/>
      <c r="W129" s="369"/>
      <c r="X129" s="61"/>
    </row>
    <row r="130" spans="1:42" s="60" customFormat="1" ht="15" customHeight="1" x14ac:dyDescent="0.25">
      <c r="A130" s="265"/>
      <c r="B130" s="271"/>
      <c r="C130" s="135"/>
      <c r="D130" s="135"/>
      <c r="E130" s="135"/>
      <c r="F130" s="31" t="s">
        <v>248</v>
      </c>
      <c r="G130" s="31" t="s">
        <v>254</v>
      </c>
      <c r="H130" s="135"/>
      <c r="I130" s="362"/>
      <c r="J130" s="362"/>
      <c r="K130" s="362"/>
      <c r="L130" s="362"/>
      <c r="M130" s="362"/>
      <c r="N130" s="362"/>
      <c r="O130" s="362"/>
      <c r="P130" s="286"/>
      <c r="Q130" s="205"/>
      <c r="R130" s="362"/>
      <c r="S130" s="366"/>
      <c r="T130" s="366"/>
      <c r="U130" s="366"/>
      <c r="V130" s="366"/>
      <c r="W130" s="369"/>
      <c r="X130" s="61"/>
    </row>
    <row r="131" spans="1:42" s="60" customFormat="1" ht="15" customHeight="1" x14ac:dyDescent="0.25">
      <c r="A131" s="265"/>
      <c r="B131" s="271"/>
      <c r="C131" s="135"/>
      <c r="D131" s="135"/>
      <c r="E131" s="135"/>
      <c r="F131" s="31" t="s">
        <v>249</v>
      </c>
      <c r="G131" s="31" t="s">
        <v>255</v>
      </c>
      <c r="H131" s="135"/>
      <c r="I131" s="362"/>
      <c r="J131" s="362"/>
      <c r="K131" s="362"/>
      <c r="L131" s="362"/>
      <c r="M131" s="362"/>
      <c r="N131" s="362"/>
      <c r="O131" s="362"/>
      <c r="P131" s="286"/>
      <c r="Q131" s="205"/>
      <c r="R131" s="362"/>
      <c r="S131" s="366"/>
      <c r="T131" s="366"/>
      <c r="U131" s="366"/>
      <c r="V131" s="366"/>
      <c r="W131" s="369"/>
      <c r="X131" s="61"/>
    </row>
    <row r="132" spans="1:42" s="60" customFormat="1" ht="15" customHeight="1" x14ac:dyDescent="0.25">
      <c r="A132" s="265"/>
      <c r="B132" s="271"/>
      <c r="C132" s="135"/>
      <c r="D132" s="135"/>
      <c r="E132" s="135"/>
      <c r="F132" s="31" t="s">
        <v>250</v>
      </c>
      <c r="G132" s="31" t="s">
        <v>256</v>
      </c>
      <c r="H132" s="135"/>
      <c r="I132" s="362"/>
      <c r="J132" s="362"/>
      <c r="K132" s="362"/>
      <c r="L132" s="362"/>
      <c r="M132" s="362"/>
      <c r="N132" s="362"/>
      <c r="O132" s="362"/>
      <c r="P132" s="286"/>
      <c r="Q132" s="373" t="s">
        <v>259</v>
      </c>
      <c r="R132" s="362"/>
      <c r="S132" s="366"/>
      <c r="T132" s="366"/>
      <c r="U132" s="366"/>
      <c r="V132" s="366"/>
      <c r="W132" s="369"/>
      <c r="X132" s="61"/>
    </row>
    <row r="133" spans="1:42" s="60" customFormat="1" ht="15" customHeight="1" x14ac:dyDescent="0.25">
      <c r="A133" s="265"/>
      <c r="B133" s="271"/>
      <c r="C133" s="135"/>
      <c r="D133" s="135"/>
      <c r="E133" s="135"/>
      <c r="F133" s="135" t="s">
        <v>292</v>
      </c>
      <c r="G133" s="135"/>
      <c r="H133" s="135"/>
      <c r="I133" s="362"/>
      <c r="J133" s="362"/>
      <c r="K133" s="362"/>
      <c r="L133" s="362"/>
      <c r="M133" s="362"/>
      <c r="N133" s="362"/>
      <c r="O133" s="362"/>
      <c r="P133" s="286"/>
      <c r="Q133" s="373"/>
      <c r="R133" s="362"/>
      <c r="S133" s="366"/>
      <c r="T133" s="366"/>
      <c r="U133" s="366"/>
      <c r="V133" s="366"/>
      <c r="W133" s="369"/>
      <c r="X133" s="73"/>
      <c r="Y133" s="61"/>
    </row>
    <row r="134" spans="1:42" s="60" customFormat="1" ht="33" customHeight="1" thickBot="1" x14ac:dyDescent="0.3">
      <c r="A134" s="266"/>
      <c r="B134" s="274"/>
      <c r="C134" s="138"/>
      <c r="D134" s="138"/>
      <c r="E134" s="138"/>
      <c r="F134" s="290" t="s">
        <v>260</v>
      </c>
      <c r="G134" s="138"/>
      <c r="H134" s="138"/>
      <c r="I134" s="363"/>
      <c r="J134" s="363"/>
      <c r="K134" s="363"/>
      <c r="L134" s="363"/>
      <c r="M134" s="363"/>
      <c r="N134" s="363"/>
      <c r="O134" s="363"/>
      <c r="P134" s="287"/>
      <c r="Q134" s="284" t="s">
        <v>85</v>
      </c>
      <c r="R134" s="363"/>
      <c r="S134" s="367"/>
      <c r="T134" s="367"/>
      <c r="U134" s="367"/>
      <c r="V134" s="367"/>
      <c r="W134" s="370"/>
      <c r="X134" s="73"/>
      <c r="Y134" s="61"/>
    </row>
    <row r="135" spans="1:42" s="60" customFormat="1" ht="27" customHeight="1" x14ac:dyDescent="0.25">
      <c r="A135" s="264"/>
      <c r="B135" s="278" t="s">
        <v>263</v>
      </c>
      <c r="C135" s="279" t="s">
        <v>262</v>
      </c>
      <c r="D135" s="280" t="s">
        <v>275</v>
      </c>
      <c r="E135" s="299" t="s">
        <v>42</v>
      </c>
      <c r="F135" s="279" t="s">
        <v>279</v>
      </c>
      <c r="G135" s="279" t="s">
        <v>276</v>
      </c>
      <c r="H135" s="279"/>
      <c r="I135" s="361"/>
      <c r="J135" s="361" t="s">
        <v>232</v>
      </c>
      <c r="K135" s="361"/>
      <c r="L135" s="361"/>
      <c r="M135" s="361"/>
      <c r="N135" s="361"/>
      <c r="O135" s="361"/>
      <c r="P135" s="285">
        <v>6</v>
      </c>
      <c r="Q135" s="279">
        <v>750</v>
      </c>
      <c r="R135" s="279">
        <f>PRODUCT(Q135,P135)</f>
        <v>4500</v>
      </c>
      <c r="S135" s="288">
        <v>1</v>
      </c>
      <c r="T135" s="288">
        <f>PRODUCT(P135,S135)</f>
        <v>6</v>
      </c>
      <c r="U135" s="288">
        <v>0</v>
      </c>
      <c r="V135" s="288">
        <v>0</v>
      </c>
      <c r="W135" s="289">
        <f>SUM(T135,U135,V135)</f>
        <v>6</v>
      </c>
      <c r="X135" s="73"/>
      <c r="Y135" s="61"/>
    </row>
    <row r="136" spans="1:42" s="60" customFormat="1" ht="15" customHeight="1" x14ac:dyDescent="0.25">
      <c r="A136" s="264"/>
      <c r="B136" s="271"/>
      <c r="C136" s="232"/>
      <c r="D136" s="232"/>
      <c r="E136" s="232"/>
      <c r="F136" s="232" t="s">
        <v>280</v>
      </c>
      <c r="G136" s="232"/>
      <c r="H136" s="232"/>
      <c r="I136" s="362"/>
      <c r="J136" s="362"/>
      <c r="K136" s="362"/>
      <c r="L136" s="362"/>
      <c r="M136" s="362"/>
      <c r="N136" s="362"/>
      <c r="O136" s="362"/>
      <c r="P136" s="286"/>
      <c r="Q136" s="205"/>
      <c r="R136" s="364"/>
      <c r="S136" s="365"/>
      <c r="T136" s="365"/>
      <c r="U136" s="365"/>
      <c r="V136" s="365"/>
      <c r="W136" s="368"/>
      <c r="X136" s="73"/>
      <c r="Y136" s="61"/>
    </row>
    <row r="137" spans="1:42" s="60" customFormat="1" ht="15" customHeight="1" x14ac:dyDescent="0.25">
      <c r="A137" s="264"/>
      <c r="B137" s="271"/>
      <c r="C137" s="232"/>
      <c r="D137" s="232"/>
      <c r="E137" s="232"/>
      <c r="F137" s="232" t="s">
        <v>277</v>
      </c>
      <c r="G137" s="232"/>
      <c r="H137" s="232" t="s">
        <v>278</v>
      </c>
      <c r="I137" s="362"/>
      <c r="J137" s="362"/>
      <c r="K137" s="362"/>
      <c r="L137" s="362"/>
      <c r="M137" s="362"/>
      <c r="N137" s="362"/>
      <c r="O137" s="362"/>
      <c r="P137" s="286"/>
      <c r="Q137" s="205"/>
      <c r="R137" s="362"/>
      <c r="S137" s="366"/>
      <c r="T137" s="366"/>
      <c r="U137" s="366"/>
      <c r="V137" s="366"/>
      <c r="W137" s="369"/>
      <c r="X137" s="73"/>
      <c r="Y137" s="61"/>
    </row>
    <row r="138" spans="1:42" s="60" customFormat="1" ht="15" customHeight="1" x14ac:dyDescent="0.25">
      <c r="A138" s="264"/>
      <c r="B138" s="271"/>
      <c r="C138" s="232"/>
      <c r="D138" s="232"/>
      <c r="E138" s="232"/>
      <c r="F138" s="232" t="s">
        <v>284</v>
      </c>
      <c r="G138" s="232"/>
      <c r="H138" s="232" t="s">
        <v>285</v>
      </c>
      <c r="I138" s="362"/>
      <c r="J138" s="362"/>
      <c r="K138" s="362"/>
      <c r="L138" s="362"/>
      <c r="M138" s="362"/>
      <c r="N138" s="362"/>
      <c r="O138" s="362"/>
      <c r="P138" s="286"/>
      <c r="Q138" s="283" t="s">
        <v>282</v>
      </c>
      <c r="R138" s="362"/>
      <c r="S138" s="366"/>
      <c r="T138" s="366"/>
      <c r="U138" s="366"/>
      <c r="V138" s="366"/>
      <c r="W138" s="369"/>
      <c r="X138" s="73"/>
      <c r="Y138" s="61"/>
    </row>
    <row r="139" spans="1:42" s="60" customFormat="1" ht="51" customHeight="1" thickBot="1" x14ac:dyDescent="0.3">
      <c r="A139" s="264"/>
      <c r="B139" s="274"/>
      <c r="C139" s="284"/>
      <c r="D139" s="284"/>
      <c r="E139" s="284"/>
      <c r="F139" s="147" t="s">
        <v>281</v>
      </c>
      <c r="G139" s="284"/>
      <c r="H139" s="284"/>
      <c r="I139" s="363"/>
      <c r="J139" s="363"/>
      <c r="K139" s="363"/>
      <c r="L139" s="363"/>
      <c r="M139" s="363"/>
      <c r="N139" s="363"/>
      <c r="O139" s="363"/>
      <c r="P139" s="287"/>
      <c r="Q139" s="284" t="s">
        <v>84</v>
      </c>
      <c r="R139" s="363"/>
      <c r="S139" s="367"/>
      <c r="T139" s="367"/>
      <c r="U139" s="367"/>
      <c r="V139" s="367"/>
      <c r="W139" s="370"/>
      <c r="X139" s="73"/>
      <c r="Y139" s="61"/>
    </row>
    <row r="140" spans="1:42" s="60" customFormat="1" ht="16.5" customHeight="1" x14ac:dyDescent="0.25">
      <c r="A140" s="264"/>
      <c r="B140" s="73"/>
      <c r="C140" s="73"/>
      <c r="D140" s="73"/>
      <c r="E140" s="73"/>
      <c r="F140" s="297"/>
      <c r="G140" s="73"/>
      <c r="H140" s="73"/>
      <c r="I140" s="73"/>
      <c r="J140" s="73"/>
      <c r="K140" s="73"/>
      <c r="L140" s="73"/>
      <c r="M140" s="73"/>
      <c r="N140" s="73"/>
      <c r="O140" s="73" t="s">
        <v>290</v>
      </c>
      <c r="P140" s="298"/>
      <c r="Q140" s="73"/>
      <c r="R140" s="354">
        <f>SUM(R14:R139)</f>
        <v>154801</v>
      </c>
      <c r="S140" s="354"/>
      <c r="T140" s="354">
        <f>SUM(T14:T139)</f>
        <v>68</v>
      </c>
      <c r="U140" s="354">
        <f>SUM(U14:U139)</f>
        <v>0</v>
      </c>
      <c r="V140" s="354">
        <f>SUM(V14:V139)</f>
        <v>0</v>
      </c>
      <c r="W140" s="354">
        <f>SUM(W14:W139)</f>
        <v>68</v>
      </c>
      <c r="X140" s="73"/>
      <c r="Y140" s="61"/>
    </row>
    <row r="141" spans="1:42" s="60" customFormat="1" ht="15" customHeight="1" thickBot="1" x14ac:dyDescent="0.3">
      <c r="B141" s="26"/>
      <c r="C141" s="3"/>
      <c r="D141" s="3"/>
      <c r="E141" s="3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152"/>
      <c r="W141" s="152"/>
      <c r="X141" s="2"/>
      <c r="Y141" s="61"/>
    </row>
    <row r="142" spans="1:42" ht="16.5" customHeight="1" thickBot="1" x14ac:dyDescent="0.3">
      <c r="A142" s="334"/>
      <c r="B142" s="464" t="s">
        <v>287</v>
      </c>
      <c r="C142" s="464"/>
      <c r="D142" s="464"/>
      <c r="E142" s="464"/>
      <c r="F142" s="464"/>
      <c r="G142" s="464"/>
      <c r="H142" s="464"/>
      <c r="I142" s="464"/>
      <c r="J142" s="464"/>
      <c r="K142" s="464"/>
      <c r="L142" s="464"/>
      <c r="M142" s="464"/>
      <c r="N142" s="355"/>
      <c r="O142" s="355"/>
      <c r="P142" s="355"/>
      <c r="Q142" s="356"/>
      <c r="R142" s="356"/>
      <c r="S142" s="357"/>
      <c r="T142" s="357"/>
      <c r="U142" s="355"/>
      <c r="V142" s="358"/>
      <c r="W142" s="359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</row>
    <row r="143" spans="1:42" ht="15" customHeight="1" x14ac:dyDescent="0.25">
      <c r="A143" s="335"/>
      <c r="B143" s="465"/>
      <c r="C143" s="466"/>
      <c r="D143" s="466"/>
      <c r="E143" s="466"/>
      <c r="F143" s="295"/>
      <c r="G143" s="295"/>
      <c r="H143" s="295"/>
      <c r="I143" s="295"/>
      <c r="J143" s="471" t="s">
        <v>288</v>
      </c>
      <c r="K143" s="471"/>
      <c r="L143" s="471"/>
      <c r="M143" s="471"/>
      <c r="N143" s="471"/>
      <c r="O143" s="471"/>
      <c r="P143" s="295"/>
      <c r="Q143" s="295"/>
      <c r="R143" s="336"/>
      <c r="S143" s="337"/>
      <c r="T143" s="338"/>
      <c r="U143" s="338"/>
      <c r="V143" s="339"/>
      <c r="W143" s="340">
        <v>1</v>
      </c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</row>
    <row r="144" spans="1:42" ht="15" customHeight="1" x14ac:dyDescent="0.25">
      <c r="A144" s="335"/>
      <c r="B144" s="467"/>
      <c r="C144" s="468"/>
      <c r="D144" s="468"/>
      <c r="E144" s="468"/>
      <c r="F144" s="291"/>
      <c r="G144" s="291"/>
      <c r="H144" s="291"/>
      <c r="I144" s="291"/>
      <c r="J144" s="472" t="s">
        <v>289</v>
      </c>
      <c r="K144" s="472"/>
      <c r="L144" s="472"/>
      <c r="M144" s="472"/>
      <c r="N144" s="472"/>
      <c r="O144" s="472"/>
      <c r="P144" s="291"/>
      <c r="Q144" s="291"/>
      <c r="R144" s="341"/>
      <c r="S144" s="342"/>
      <c r="T144" s="360"/>
      <c r="U144" s="360"/>
      <c r="V144" s="343"/>
      <c r="W144" s="344">
        <v>1</v>
      </c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</row>
    <row r="145" spans="1:42" ht="4.5" customHeight="1" thickBot="1" x14ac:dyDescent="0.3">
      <c r="A145" s="345"/>
      <c r="B145" s="469"/>
      <c r="C145" s="470"/>
      <c r="D145" s="470"/>
      <c r="E145" s="470"/>
      <c r="F145" s="69"/>
      <c r="G145" s="69"/>
      <c r="H145" s="69"/>
      <c r="I145" s="69"/>
      <c r="J145" s="69"/>
      <c r="K145" s="346"/>
      <c r="L145" s="346"/>
      <c r="M145" s="346"/>
      <c r="N145" s="346"/>
      <c r="O145" s="346"/>
      <c r="P145" s="69"/>
      <c r="Q145" s="69"/>
      <c r="R145" s="347"/>
      <c r="S145" s="348"/>
      <c r="T145" s="349"/>
      <c r="U145" s="349"/>
      <c r="V145" s="350"/>
      <c r="W145" s="351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</row>
    <row r="146" spans="1:42" x14ac:dyDescent="0.25">
      <c r="W146" s="2"/>
      <c r="X146" s="2"/>
    </row>
    <row r="147" spans="1:42" ht="15.75" x14ac:dyDescent="0.25">
      <c r="O147" s="352" t="s">
        <v>23</v>
      </c>
      <c r="W147" s="353">
        <f>SUM(W140:W144)</f>
        <v>70</v>
      </c>
      <c r="X147" s="2"/>
    </row>
    <row r="148" spans="1:42" x14ac:dyDescent="0.25">
      <c r="W148" s="2"/>
      <c r="X148" s="2"/>
    </row>
    <row r="149" spans="1:42" x14ac:dyDescent="0.25">
      <c r="W149" s="2"/>
      <c r="X149" s="2"/>
    </row>
    <row r="150" spans="1:42" x14ac:dyDescent="0.25">
      <c r="W150" s="2"/>
      <c r="X150" s="2"/>
    </row>
    <row r="151" spans="1:42" x14ac:dyDescent="0.25">
      <c r="W151" s="2"/>
      <c r="X151" s="2"/>
    </row>
    <row r="152" spans="1:42" x14ac:dyDescent="0.25">
      <c r="W152" s="2"/>
      <c r="X152" s="2"/>
    </row>
    <row r="153" spans="1:42" x14ac:dyDescent="0.25">
      <c r="W153" s="2"/>
      <c r="X153" s="2"/>
    </row>
    <row r="154" spans="1:42" x14ac:dyDescent="0.25">
      <c r="W154" s="2"/>
      <c r="X154" s="2"/>
    </row>
    <row r="155" spans="1:42" x14ac:dyDescent="0.25">
      <c r="W155" s="2"/>
      <c r="X155" s="2"/>
    </row>
    <row r="156" spans="1:42" x14ac:dyDescent="0.25">
      <c r="W156" s="2"/>
      <c r="X156" s="2"/>
    </row>
    <row r="157" spans="1:42" x14ac:dyDescent="0.25">
      <c r="W157" s="2"/>
      <c r="X157" s="2"/>
    </row>
    <row r="158" spans="1:42" x14ac:dyDescent="0.25">
      <c r="W158" s="2"/>
      <c r="X158" s="2"/>
    </row>
    <row r="159" spans="1:42" x14ac:dyDescent="0.25">
      <c r="W159" s="2"/>
      <c r="X159" s="2"/>
    </row>
    <row r="160" spans="1:42" x14ac:dyDescent="0.25">
      <c r="W160" s="2"/>
      <c r="X160" s="2"/>
    </row>
    <row r="161" spans="23:24" x14ac:dyDescent="0.25">
      <c r="W161" s="2"/>
      <c r="X161" s="2"/>
    </row>
    <row r="162" spans="23:24" x14ac:dyDescent="0.25">
      <c r="W162" s="2"/>
      <c r="X162" s="2"/>
    </row>
    <row r="163" spans="23:24" x14ac:dyDescent="0.25">
      <c r="W163" s="2"/>
      <c r="X163" s="2"/>
    </row>
    <row r="164" spans="23:24" x14ac:dyDescent="0.25">
      <c r="W164" s="2"/>
      <c r="X164" s="2"/>
    </row>
    <row r="165" spans="23:24" x14ac:dyDescent="0.25">
      <c r="W165" s="2"/>
      <c r="X165" s="2"/>
    </row>
    <row r="166" spans="23:24" x14ac:dyDescent="0.25">
      <c r="W166" s="2"/>
      <c r="X166" s="2"/>
    </row>
  </sheetData>
  <mergeCells count="226">
    <mergeCell ref="O61:O62"/>
    <mergeCell ref="N61:N62"/>
    <mergeCell ref="M61:M62"/>
    <mergeCell ref="L61:L62"/>
    <mergeCell ref="K61:K62"/>
    <mergeCell ref="J61:J62"/>
    <mergeCell ref="B142:M142"/>
    <mergeCell ref="B143:E145"/>
    <mergeCell ref="J143:O143"/>
    <mergeCell ref="J144:O144"/>
    <mergeCell ref="L94:L97"/>
    <mergeCell ref="N94:N97"/>
    <mergeCell ref="I104:I110"/>
    <mergeCell ref="F109:F110"/>
    <mergeCell ref="I83:I87"/>
    <mergeCell ref="I111:I114"/>
    <mergeCell ref="I115:I120"/>
    <mergeCell ref="I121:I126"/>
    <mergeCell ref="H84:H85"/>
    <mergeCell ref="H112:H113"/>
    <mergeCell ref="I88:I93"/>
    <mergeCell ref="F92:F93"/>
    <mergeCell ref="F69:F70"/>
    <mergeCell ref="I67:I70"/>
    <mergeCell ref="R39:R40"/>
    <mergeCell ref="S39:S40"/>
    <mergeCell ref="T39:T40"/>
    <mergeCell ref="U39:U40"/>
    <mergeCell ref="V39:V40"/>
    <mergeCell ref="W39:W40"/>
    <mergeCell ref="W42:W43"/>
    <mergeCell ref="V42:V43"/>
    <mergeCell ref="U42:U43"/>
    <mergeCell ref="T42:T43"/>
    <mergeCell ref="S42:S43"/>
    <mergeCell ref="R42:R43"/>
    <mergeCell ref="R50:R52"/>
    <mergeCell ref="S50:S52"/>
    <mergeCell ref="T50:T52"/>
    <mergeCell ref="U50:U52"/>
    <mergeCell ref="V50:V52"/>
    <mergeCell ref="W50:W52"/>
    <mergeCell ref="R45:R48"/>
    <mergeCell ref="S45:S48"/>
    <mergeCell ref="U45:U48"/>
    <mergeCell ref="T45:T48"/>
    <mergeCell ref="V45:V48"/>
    <mergeCell ref="W45:W48"/>
    <mergeCell ref="R54:R56"/>
    <mergeCell ref="S54:S56"/>
    <mergeCell ref="T54:T56"/>
    <mergeCell ref="U54:U56"/>
    <mergeCell ref="V54:V56"/>
    <mergeCell ref="W54:W56"/>
    <mergeCell ref="S61:S62"/>
    <mergeCell ref="T61:T62"/>
    <mergeCell ref="U61:U62"/>
    <mergeCell ref="V61:V62"/>
    <mergeCell ref="W61:W62"/>
    <mergeCell ref="R61:R62"/>
    <mergeCell ref="U72:U74"/>
    <mergeCell ref="V72:V74"/>
    <mergeCell ref="W72:W74"/>
    <mergeCell ref="S76:S80"/>
    <mergeCell ref="T76:T80"/>
    <mergeCell ref="U76:U80"/>
    <mergeCell ref="V76:V80"/>
    <mergeCell ref="W76:W80"/>
    <mergeCell ref="R64:R66"/>
    <mergeCell ref="S64:S66"/>
    <mergeCell ref="T64:T66"/>
    <mergeCell ref="U64:U66"/>
    <mergeCell ref="V64:V66"/>
    <mergeCell ref="W64:W66"/>
    <mergeCell ref="R68:R70"/>
    <mergeCell ref="S68:S70"/>
    <mergeCell ref="T68:T70"/>
    <mergeCell ref="U68:U70"/>
    <mergeCell ref="V68:V70"/>
    <mergeCell ref="W68:W70"/>
    <mergeCell ref="Q32:Q33"/>
    <mergeCell ref="R136:R139"/>
    <mergeCell ref="S136:S139"/>
    <mergeCell ref="T136:T139"/>
    <mergeCell ref="U136:U139"/>
    <mergeCell ref="V136:V139"/>
    <mergeCell ref="W136:W139"/>
    <mergeCell ref="R76:R80"/>
    <mergeCell ref="I135:I139"/>
    <mergeCell ref="J135:J139"/>
    <mergeCell ref="J75:J80"/>
    <mergeCell ref="K75:K80"/>
    <mergeCell ref="K135:K139"/>
    <mergeCell ref="L135:L139"/>
    <mergeCell ref="M135:M139"/>
    <mergeCell ref="N135:N139"/>
    <mergeCell ref="O135:O139"/>
    <mergeCell ref="L75:L80"/>
    <mergeCell ref="M75:M80"/>
    <mergeCell ref="N75:N80"/>
    <mergeCell ref="O75:O80"/>
    <mergeCell ref="Q123:Q125"/>
    <mergeCell ref="I98:I103"/>
    <mergeCell ref="J94:J97"/>
    <mergeCell ref="S5:T5"/>
    <mergeCell ref="I21:I27"/>
    <mergeCell ref="G29:G32"/>
    <mergeCell ref="N38:N40"/>
    <mergeCell ref="O38:O40"/>
    <mergeCell ref="N41:N43"/>
    <mergeCell ref="O41:O43"/>
    <mergeCell ref="Q46:Q47"/>
    <mergeCell ref="Q118:Q119"/>
    <mergeCell ref="J88:J93"/>
    <mergeCell ref="K88:K93"/>
    <mergeCell ref="K98:K103"/>
    <mergeCell ref="K111:K114"/>
    <mergeCell ref="K104:K110"/>
    <mergeCell ref="K115:K120"/>
    <mergeCell ref="T13:W13"/>
    <mergeCell ref="B13:P13"/>
    <mergeCell ref="F29:F32"/>
    <mergeCell ref="I59:I62"/>
    <mergeCell ref="I63:I66"/>
    <mergeCell ref="K28:K34"/>
    <mergeCell ref="J28:J34"/>
    <mergeCell ref="J44:J48"/>
    <mergeCell ref="I44:I48"/>
    <mergeCell ref="K14:K20"/>
    <mergeCell ref="J21:J27"/>
    <mergeCell ref="A5:D5"/>
    <mergeCell ref="A6:D6"/>
    <mergeCell ref="A7:D7"/>
    <mergeCell ref="E7:F7"/>
    <mergeCell ref="J5:R5"/>
    <mergeCell ref="E5:F5"/>
    <mergeCell ref="E6:F6"/>
    <mergeCell ref="Q6:R6"/>
    <mergeCell ref="K21:K27"/>
    <mergeCell ref="G49:G52"/>
    <mergeCell ref="G44:G48"/>
    <mergeCell ref="I35:I37"/>
    <mergeCell ref="I28:I34"/>
    <mergeCell ref="K49:K52"/>
    <mergeCell ref="I71:I74"/>
    <mergeCell ref="A1:W1"/>
    <mergeCell ref="A2:W2"/>
    <mergeCell ref="S3:T3"/>
    <mergeCell ref="U3:W3"/>
    <mergeCell ref="J4:R4"/>
    <mergeCell ref="Q3:R3"/>
    <mergeCell ref="E3:F3"/>
    <mergeCell ref="E4:F4"/>
    <mergeCell ref="A3:D3"/>
    <mergeCell ref="A4:D4"/>
    <mergeCell ref="S4:T4"/>
    <mergeCell ref="U4:W4"/>
    <mergeCell ref="K53:K56"/>
    <mergeCell ref="S6:T6"/>
    <mergeCell ref="S7:T7"/>
    <mergeCell ref="Q7:R7"/>
    <mergeCell ref="I14:I20"/>
    <mergeCell ref="J14:J20"/>
    <mergeCell ref="K44:K48"/>
    <mergeCell ref="H59:H60"/>
    <mergeCell ref="J38:J40"/>
    <mergeCell ref="J41:J43"/>
    <mergeCell ref="K38:K40"/>
    <mergeCell ref="L38:L40"/>
    <mergeCell ref="M38:M40"/>
    <mergeCell ref="K41:K43"/>
    <mergeCell ref="L41:L43"/>
    <mergeCell ref="M41:M43"/>
    <mergeCell ref="I49:I56"/>
    <mergeCell ref="B58:P58"/>
    <mergeCell ref="G53:G56"/>
    <mergeCell ref="J49:J52"/>
    <mergeCell ref="I38:I43"/>
    <mergeCell ref="Q54:Q55"/>
    <mergeCell ref="N83:N87"/>
    <mergeCell ref="O83:O87"/>
    <mergeCell ref="J83:J87"/>
    <mergeCell ref="J71:J74"/>
    <mergeCell ref="J63:J66"/>
    <mergeCell ref="J67:J70"/>
    <mergeCell ref="J98:J103"/>
    <mergeCell ref="L98:L103"/>
    <mergeCell ref="M98:M103"/>
    <mergeCell ref="N98:N103"/>
    <mergeCell ref="O98:O103"/>
    <mergeCell ref="A82:K82"/>
    <mergeCell ref="Q59:Q60"/>
    <mergeCell ref="K83:K87"/>
    <mergeCell ref="L83:L87"/>
    <mergeCell ref="M83:M87"/>
    <mergeCell ref="I75:I80"/>
    <mergeCell ref="P61:P62"/>
    <mergeCell ref="F73:F74"/>
    <mergeCell ref="J53:J56"/>
    <mergeCell ref="K67:K70"/>
    <mergeCell ref="K63:K66"/>
    <mergeCell ref="K71:K74"/>
    <mergeCell ref="I127:I134"/>
    <mergeCell ref="R128:R134"/>
    <mergeCell ref="S128:S134"/>
    <mergeCell ref="T128:T134"/>
    <mergeCell ref="U128:U134"/>
    <mergeCell ref="V128:V134"/>
    <mergeCell ref="W128:W134"/>
    <mergeCell ref="R59:R60"/>
    <mergeCell ref="J127:J134"/>
    <mergeCell ref="K127:K134"/>
    <mergeCell ref="L127:L134"/>
    <mergeCell ref="M127:M134"/>
    <mergeCell ref="N127:N134"/>
    <mergeCell ref="O127:O134"/>
    <mergeCell ref="Q132:Q133"/>
    <mergeCell ref="J104:J110"/>
    <mergeCell ref="J111:J114"/>
    <mergeCell ref="J115:J120"/>
    <mergeCell ref="J121:J126"/>
    <mergeCell ref="K121:K126"/>
    <mergeCell ref="K94:K97"/>
    <mergeCell ref="R72:R74"/>
    <mergeCell ref="S72:S74"/>
    <mergeCell ref="T72:T74"/>
  </mergeCells>
  <hyperlinks>
    <hyperlink ref="F62" r:id="rId1" xr:uid="{1CB568BC-576E-43B0-BA97-A560E5869AE4}"/>
    <hyperlink ref="F34" r:id="rId2" xr:uid="{EEBE1BB8-2C3C-4AB3-9064-3293B5047388}"/>
    <hyperlink ref="F66" r:id="rId3" xr:uid="{65672550-3C02-47B6-8CAE-D5A1948FF787}"/>
    <hyperlink ref="F43" r:id="rId4" xr:uid="{56852D85-DD5D-4874-8F1A-7F2B3F161C9C}"/>
    <hyperlink ref="F109" r:id="rId5" xr:uid="{EF685EEB-4903-4CD9-9E16-DEF59ECB5858}"/>
    <hyperlink ref="F120" r:id="rId6" xr:uid="{6F8A0797-0B3C-4338-B7D6-E1B4CBFCF285}"/>
    <hyperlink ref="F126" r:id="rId7" xr:uid="{6C361A8A-A4E5-4ED1-9413-1035EDC7438A}"/>
    <hyperlink ref="F69" r:id="rId8" xr:uid="{AC71833B-0398-4A3E-B0B5-F2A63E894BF6}"/>
    <hyperlink ref="F73" r:id="rId9" location="start=1&amp;sz=91" xr:uid="{8C51F11E-3E70-420B-811F-29FB4AB96D7D}"/>
    <hyperlink ref="F20" r:id="rId10" xr:uid="{03BC7AC5-DCA2-419E-A11D-47A5583C2F55}"/>
    <hyperlink ref="F27" r:id="rId11" xr:uid="{0486CDB4-DD76-4916-BE4E-748B15AE5E5F}"/>
    <hyperlink ref="F97" r:id="rId12" xr:uid="{0EEADCC8-D5C0-46BE-AB2C-403685E62A5F}"/>
    <hyperlink ref="F114" r:id="rId13" location="start=1&amp;sz=98" xr:uid="{0EC31A43-9D0A-4A0A-B9A8-CEB3E37066A1}"/>
    <hyperlink ref="F87" r:id="rId14" xr:uid="{D031CEBC-C301-464E-AD6C-7FDB61E84301}"/>
    <hyperlink ref="F103" r:id="rId15" xr:uid="{53D406D3-A9AB-49E6-A8AC-CD52109EC12B}"/>
    <hyperlink ref="F92" r:id="rId16" xr:uid="{52CB0A64-D57C-4879-8EFD-1AD1948B9AD8}"/>
    <hyperlink ref="F37" r:id="rId17" xr:uid="{715BD4D2-0E20-4506-82D5-DDF0335070F4}"/>
    <hyperlink ref="F48" r:id="rId18" xr:uid="{16322C91-8363-4B90-BC78-C56E078AAD9A}"/>
    <hyperlink ref="F52" r:id="rId19" xr:uid="{8A1CC166-F46E-4560-AC95-14B68CF614E8}"/>
    <hyperlink ref="F134" r:id="rId20" xr:uid="{FBB80D36-3475-4BF2-A8AE-C960BEA4D522}"/>
    <hyperlink ref="F80" r:id="rId21" xr:uid="{D427D1A9-A206-4032-A372-1F1A593A94C1}"/>
    <hyperlink ref="F139" r:id="rId22" xr:uid="{55D35B18-33CA-47D8-A315-E3D32CB3FD09}"/>
  </hyperlinks>
  <pageMargins left="0.7" right="0.7" top="0.75" bottom="0.75" header="0.3" footer="0.3"/>
  <pageSetup scale="51" orientation="landscape" r:id="rId23"/>
  <drawing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C738C-90E8-4388-A756-5022EEDD5438}">
  <sheetPr>
    <tabColor theme="9" tint="0.59999389629810485"/>
  </sheetPr>
  <dimension ref="A1:AR158"/>
  <sheetViews>
    <sheetView showGridLines="0" topLeftCell="B76" zoomScaleNormal="100" workbookViewId="0">
      <selection activeCell="H152" sqref="H152"/>
    </sheetView>
  </sheetViews>
  <sheetFormatPr defaultColWidth="9.28515625" defaultRowHeight="12.75" outlineLevelCol="2" x14ac:dyDescent="0.25"/>
  <cols>
    <col min="1" max="1" width="4.7109375" style="2" hidden="1" customWidth="1" outlineLevel="2"/>
    <col min="2" max="2" width="11.140625" style="3" customWidth="1" collapsed="1"/>
    <col min="3" max="3" width="13.5703125" style="3" customWidth="1"/>
    <col min="4" max="4" width="8.42578125" style="3" customWidth="1"/>
    <col min="5" max="5" width="17" style="2" customWidth="1"/>
    <col min="6" max="6" width="52.28515625" style="2" customWidth="1"/>
    <col min="7" max="7" width="24.42578125" style="2" customWidth="1"/>
    <col min="8" max="9" width="28.7109375" style="2" customWidth="1"/>
    <col min="10" max="10" width="21.42578125" style="2" customWidth="1"/>
    <col min="11" max="11" width="5.7109375" style="152" customWidth="1"/>
    <col min="12" max="14" width="5.7109375" style="2" customWidth="1"/>
    <col min="15" max="15" width="10.7109375" style="2" customWidth="1"/>
    <col min="16" max="16" width="4.28515625" style="35" customWidth="1"/>
    <col min="17" max="17" width="16.5703125" style="4" customWidth="1"/>
    <col min="18" max="18" width="12.5703125" style="4" customWidth="1"/>
    <col min="19" max="19" width="13" style="46" bestFit="1" customWidth="1"/>
    <col min="20" max="20" width="13" style="2" bestFit="1" customWidth="1"/>
    <col min="21" max="21" width="12.42578125" style="2" customWidth="1"/>
    <col min="22" max="22" width="10.42578125" style="64" bestFit="1" customWidth="1"/>
    <col min="23" max="23" width="19.28515625" style="56" customWidth="1"/>
    <col min="24" max="24" width="9.28515625" style="26"/>
    <col min="25" max="25" width="12" style="26" bestFit="1" customWidth="1"/>
    <col min="26" max="34" width="9.28515625" style="26"/>
    <col min="35" max="42" width="9.28515625" style="43"/>
    <col min="43" max="16384" width="9.28515625" style="2"/>
  </cols>
  <sheetData>
    <row r="1" spans="1:43" s="1" customFormat="1" ht="20.65" customHeight="1" x14ac:dyDescent="0.25">
      <c r="A1" s="398" t="s">
        <v>119</v>
      </c>
      <c r="B1" s="399"/>
      <c r="C1" s="399"/>
      <c r="D1" s="399"/>
      <c r="E1" s="399"/>
      <c r="F1" s="399"/>
      <c r="G1" s="399"/>
      <c r="H1" s="399"/>
      <c r="I1" s="399"/>
      <c r="J1" s="399"/>
      <c r="K1" s="400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401"/>
      <c r="X1" s="26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2"/>
      <c r="AJ1" s="52"/>
      <c r="AK1" s="52"/>
      <c r="AL1" s="52"/>
      <c r="AM1" s="52"/>
      <c r="AN1" s="52"/>
      <c r="AO1" s="52"/>
      <c r="AP1" s="52"/>
    </row>
    <row r="2" spans="1:43" ht="20.65" customHeight="1" x14ac:dyDescent="0.25">
      <c r="A2" s="402" t="s">
        <v>188</v>
      </c>
      <c r="B2" s="403"/>
      <c r="C2" s="403"/>
      <c r="D2" s="403"/>
      <c r="E2" s="403"/>
      <c r="F2" s="403"/>
      <c r="G2" s="403"/>
      <c r="H2" s="403"/>
      <c r="I2" s="403"/>
      <c r="J2" s="403"/>
      <c r="K2" s="404"/>
      <c r="L2" s="403"/>
      <c r="M2" s="403"/>
      <c r="N2" s="403"/>
      <c r="O2" s="403"/>
      <c r="P2" s="403"/>
      <c r="Q2" s="403"/>
      <c r="R2" s="403"/>
      <c r="S2" s="403"/>
      <c r="T2" s="403"/>
      <c r="U2" s="403"/>
      <c r="V2" s="403"/>
      <c r="W2" s="405"/>
    </row>
    <row r="3" spans="1:43" s="5" customFormat="1" ht="21" x14ac:dyDescent="0.25">
      <c r="A3" s="413" t="s">
        <v>30</v>
      </c>
      <c r="B3" s="414"/>
      <c r="C3" s="414"/>
      <c r="D3" s="414"/>
      <c r="E3" s="412"/>
      <c r="F3" s="412"/>
      <c r="G3" s="312"/>
      <c r="H3" s="312"/>
      <c r="I3" s="312"/>
      <c r="J3" s="327"/>
      <c r="K3" s="328"/>
      <c r="L3" s="327"/>
      <c r="M3" s="327"/>
      <c r="N3" s="327"/>
      <c r="O3" s="327"/>
      <c r="P3" s="329"/>
      <c r="Q3" s="411" t="s">
        <v>18</v>
      </c>
      <c r="R3" s="411"/>
      <c r="S3" s="406" t="s">
        <v>286</v>
      </c>
      <c r="T3" s="406"/>
      <c r="U3" s="407"/>
      <c r="V3" s="407"/>
      <c r="W3" s="408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53"/>
      <c r="AJ3" s="53"/>
      <c r="AK3" s="53"/>
      <c r="AL3" s="53"/>
      <c r="AM3" s="53"/>
      <c r="AN3" s="53"/>
      <c r="AO3" s="53"/>
      <c r="AP3" s="53"/>
    </row>
    <row r="4" spans="1:43" s="5" customFormat="1" ht="21" x14ac:dyDescent="0.25">
      <c r="A4" s="413" t="s">
        <v>28</v>
      </c>
      <c r="B4" s="414"/>
      <c r="C4" s="414"/>
      <c r="D4" s="414"/>
      <c r="E4" s="412"/>
      <c r="F4" s="412"/>
      <c r="G4" s="312"/>
      <c r="H4" s="312"/>
      <c r="I4" s="326">
        <v>44775</v>
      </c>
      <c r="J4" s="409"/>
      <c r="K4" s="410"/>
      <c r="L4" s="409"/>
      <c r="M4" s="409"/>
      <c r="N4" s="409"/>
      <c r="O4" s="409"/>
      <c r="P4" s="409"/>
      <c r="Q4" s="409"/>
      <c r="R4" s="409"/>
      <c r="S4" s="415" t="s">
        <v>118</v>
      </c>
      <c r="T4" s="415"/>
      <c r="U4" s="407"/>
      <c r="V4" s="407"/>
      <c r="W4" s="408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53"/>
      <c r="AJ4" s="53"/>
      <c r="AK4" s="53"/>
      <c r="AL4" s="53"/>
      <c r="AM4" s="53"/>
      <c r="AN4" s="53"/>
      <c r="AO4" s="53"/>
      <c r="AP4" s="53"/>
    </row>
    <row r="5" spans="1:43" s="5" customFormat="1" ht="15.75" x14ac:dyDescent="0.25">
      <c r="A5" s="413" t="s">
        <v>29</v>
      </c>
      <c r="B5" s="414"/>
      <c r="C5" s="414"/>
      <c r="D5" s="414"/>
      <c r="E5" s="412"/>
      <c r="F5" s="412"/>
      <c r="G5" s="312"/>
      <c r="H5" s="312"/>
      <c r="I5" s="312"/>
      <c r="J5" s="409"/>
      <c r="K5" s="410"/>
      <c r="L5" s="409"/>
      <c r="M5" s="409"/>
      <c r="N5" s="409"/>
      <c r="O5" s="409"/>
      <c r="P5" s="409"/>
      <c r="Q5" s="409"/>
      <c r="R5" s="409"/>
      <c r="S5" s="423" t="s">
        <v>189</v>
      </c>
      <c r="T5" s="423"/>
      <c r="U5" s="229"/>
      <c r="V5" s="313"/>
      <c r="W5" s="314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53"/>
      <c r="AJ5" s="53"/>
      <c r="AK5" s="53"/>
      <c r="AL5" s="53"/>
      <c r="AM5" s="53"/>
      <c r="AN5" s="53"/>
      <c r="AO5" s="53"/>
      <c r="AP5" s="53"/>
    </row>
    <row r="6" spans="1:43" s="5" customFormat="1" ht="15.75" x14ac:dyDescent="0.25">
      <c r="A6" s="413" t="s">
        <v>17</v>
      </c>
      <c r="B6" s="414"/>
      <c r="C6" s="414"/>
      <c r="D6" s="414"/>
      <c r="E6" s="412"/>
      <c r="F6" s="412"/>
      <c r="G6" s="312"/>
      <c r="H6" s="312"/>
      <c r="I6" s="312"/>
      <c r="J6" s="327"/>
      <c r="K6" s="328"/>
      <c r="L6" s="327"/>
      <c r="M6" s="327"/>
      <c r="N6" s="327"/>
      <c r="O6" s="327"/>
      <c r="P6" s="329"/>
      <c r="Q6" s="422"/>
      <c r="R6" s="422"/>
      <c r="S6" s="415" t="s">
        <v>190</v>
      </c>
      <c r="T6" s="415"/>
      <c r="U6" s="229"/>
      <c r="V6" s="313"/>
      <c r="W6" s="314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53"/>
      <c r="AJ6" s="53"/>
      <c r="AK6" s="53"/>
      <c r="AL6" s="53"/>
      <c r="AM6" s="53"/>
      <c r="AN6" s="53"/>
      <c r="AO6" s="53"/>
      <c r="AP6" s="53"/>
    </row>
    <row r="7" spans="1:43" s="5" customFormat="1" ht="15.75" x14ac:dyDescent="0.25">
      <c r="A7" s="413" t="s">
        <v>16</v>
      </c>
      <c r="B7" s="414"/>
      <c r="C7" s="414"/>
      <c r="D7" s="414"/>
      <c r="E7" s="421"/>
      <c r="F7" s="412"/>
      <c r="G7" s="312"/>
      <c r="H7" s="312"/>
      <c r="I7" s="312"/>
      <c r="J7" s="330"/>
      <c r="K7" s="328"/>
      <c r="L7" s="327"/>
      <c r="M7" s="327"/>
      <c r="N7" s="327"/>
      <c r="O7" s="327"/>
      <c r="P7" s="327"/>
      <c r="Q7" s="411" t="s">
        <v>41</v>
      </c>
      <c r="R7" s="411"/>
      <c r="S7" s="477">
        <v>44986</v>
      </c>
      <c r="T7" s="415"/>
      <c r="U7" s="315"/>
      <c r="V7" s="316"/>
      <c r="W7" s="317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53"/>
      <c r="AJ7" s="53"/>
      <c r="AK7" s="53"/>
      <c r="AL7" s="53"/>
      <c r="AM7" s="53"/>
      <c r="AN7" s="53"/>
      <c r="AO7" s="53"/>
      <c r="AP7" s="53"/>
    </row>
    <row r="8" spans="1:43" ht="13.15" customHeight="1" x14ac:dyDescent="0.25">
      <c r="A8" s="318"/>
      <c r="B8" s="26"/>
      <c r="C8" s="26"/>
      <c r="D8" s="26"/>
      <c r="E8" s="26"/>
      <c r="F8" s="26"/>
      <c r="G8" s="26"/>
      <c r="H8" s="26"/>
      <c r="I8" s="26"/>
      <c r="J8" s="26"/>
      <c r="K8" s="26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7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3" ht="13.15" customHeight="1" x14ac:dyDescent="0.25">
      <c r="A9" s="318"/>
      <c r="B9" s="26"/>
      <c r="C9" s="26"/>
      <c r="D9" s="26"/>
      <c r="E9" s="26"/>
      <c r="F9" s="26"/>
      <c r="G9" s="26"/>
      <c r="H9" s="26"/>
      <c r="I9" s="26"/>
      <c r="J9" s="26"/>
      <c r="K9" s="26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7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3" ht="13.5" thickBot="1" x14ac:dyDescent="0.3">
      <c r="A10" s="319"/>
      <c r="B10" s="320"/>
      <c r="C10" s="320"/>
      <c r="D10" s="320"/>
      <c r="E10" s="321"/>
      <c r="F10" s="321"/>
      <c r="G10" s="321"/>
      <c r="H10" s="321"/>
      <c r="I10" s="321"/>
      <c r="J10" s="321"/>
      <c r="K10" s="322"/>
      <c r="L10" s="321"/>
      <c r="M10" s="321"/>
      <c r="N10" s="321"/>
      <c r="O10" s="321"/>
      <c r="P10" s="67"/>
      <c r="Q10" s="321"/>
      <c r="R10" s="321"/>
      <c r="S10" s="323"/>
      <c r="T10" s="321"/>
      <c r="U10" s="321"/>
      <c r="V10" s="324"/>
      <c r="W10" s="325"/>
    </row>
    <row r="11" spans="1:43" ht="62.25" customHeight="1" thickBot="1" x14ac:dyDescent="0.3">
      <c r="A11" s="123"/>
      <c r="B11" s="300" t="s">
        <v>33</v>
      </c>
      <c r="C11" s="301" t="s">
        <v>43</v>
      </c>
      <c r="D11" s="301" t="s">
        <v>34</v>
      </c>
      <c r="E11" s="302" t="s">
        <v>35</v>
      </c>
      <c r="F11" s="302" t="s">
        <v>67</v>
      </c>
      <c r="G11" s="302" t="s">
        <v>36</v>
      </c>
      <c r="H11" s="302" t="s">
        <v>37</v>
      </c>
      <c r="I11" s="302" t="s">
        <v>57</v>
      </c>
      <c r="J11" s="302" t="s">
        <v>5</v>
      </c>
      <c r="K11" s="303" t="s">
        <v>4</v>
      </c>
      <c r="L11" s="303" t="s">
        <v>191</v>
      </c>
      <c r="M11" s="303" t="s">
        <v>192</v>
      </c>
      <c r="N11" s="303" t="s">
        <v>193</v>
      </c>
      <c r="O11" s="302" t="s">
        <v>214</v>
      </c>
      <c r="P11" s="304" t="s">
        <v>0</v>
      </c>
      <c r="Q11" s="305" t="s">
        <v>47</v>
      </c>
      <c r="R11" s="306" t="s">
        <v>9</v>
      </c>
      <c r="S11" s="307" t="s">
        <v>1</v>
      </c>
      <c r="T11" s="308" t="s">
        <v>11</v>
      </c>
      <c r="U11" s="309" t="s">
        <v>22</v>
      </c>
      <c r="V11" s="310" t="s">
        <v>19</v>
      </c>
      <c r="W11" s="311" t="s">
        <v>2</v>
      </c>
      <c r="X11" s="50"/>
    </row>
    <row r="12" spans="1:43" ht="13.5" thickBot="1" x14ac:dyDescent="0.3">
      <c r="A12" s="26"/>
      <c r="B12" s="75"/>
      <c r="C12" s="75"/>
      <c r="D12" s="75"/>
      <c r="E12" s="74"/>
      <c r="F12" s="74"/>
      <c r="G12" s="74"/>
      <c r="H12" s="74"/>
      <c r="I12" s="74"/>
      <c r="J12" s="74"/>
      <c r="K12" s="148"/>
      <c r="L12" s="74"/>
      <c r="M12" s="74"/>
      <c r="N12" s="74"/>
      <c r="O12" s="74"/>
      <c r="P12" s="76"/>
      <c r="Q12" s="77"/>
      <c r="R12" s="77"/>
      <c r="S12" s="45"/>
      <c r="T12" s="74"/>
      <c r="U12" s="74"/>
      <c r="V12" s="78"/>
      <c r="W12" s="79"/>
    </row>
    <row r="13" spans="1:43" s="28" customFormat="1" ht="22.5" customHeight="1" thickBot="1" x14ac:dyDescent="0.3">
      <c r="A13" s="124"/>
      <c r="B13" s="431" t="s">
        <v>46</v>
      </c>
      <c r="C13" s="378"/>
      <c r="D13" s="378"/>
      <c r="E13" s="378"/>
      <c r="F13" s="378"/>
      <c r="G13" s="378"/>
      <c r="H13" s="378"/>
      <c r="I13" s="378"/>
      <c r="J13" s="378"/>
      <c r="K13" s="379"/>
      <c r="L13" s="378"/>
      <c r="M13" s="378"/>
      <c r="N13" s="378"/>
      <c r="O13" s="378"/>
      <c r="P13" s="378"/>
      <c r="Q13" s="89"/>
      <c r="R13" s="90"/>
      <c r="S13" s="91"/>
      <c r="T13" s="429"/>
      <c r="U13" s="378"/>
      <c r="V13" s="378"/>
      <c r="W13" s="430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27"/>
    </row>
    <row r="14" spans="1:43" s="59" customFormat="1" ht="17.25" customHeight="1" x14ac:dyDescent="0.25">
      <c r="A14" s="125"/>
      <c r="B14" s="249" t="s">
        <v>139</v>
      </c>
      <c r="C14" s="224" t="s">
        <v>48</v>
      </c>
      <c r="D14" s="81" t="s">
        <v>133</v>
      </c>
      <c r="E14" s="231"/>
      <c r="F14" s="200"/>
      <c r="G14" s="83"/>
      <c r="H14" s="224"/>
      <c r="I14" s="395"/>
      <c r="J14" s="392"/>
      <c r="K14" s="418"/>
      <c r="L14" s="199"/>
      <c r="M14" s="199"/>
      <c r="N14" s="199"/>
      <c r="O14" s="199"/>
      <c r="P14" s="226">
        <v>2</v>
      </c>
      <c r="Q14" s="282">
        <v>2590</v>
      </c>
      <c r="R14" s="282">
        <f>PRODUCT(P14,Q14)</f>
        <v>5180</v>
      </c>
      <c r="S14" s="158">
        <v>1</v>
      </c>
      <c r="T14" s="158">
        <f>PRODUCT(P14,S14)</f>
        <v>2</v>
      </c>
      <c r="U14" s="158">
        <v>0</v>
      </c>
      <c r="V14" s="161">
        <v>0</v>
      </c>
      <c r="W14" s="164">
        <f>SUM(T14,U14,V14)</f>
        <v>2</v>
      </c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0"/>
    </row>
    <row r="15" spans="1:43" s="31" customFormat="1" ht="15" customHeight="1" x14ac:dyDescent="0.25">
      <c r="A15" s="125"/>
      <c r="B15" s="250"/>
      <c r="C15" s="82"/>
      <c r="D15" s="83"/>
      <c r="E15" s="83"/>
      <c r="F15" s="144"/>
      <c r="G15" s="83"/>
      <c r="H15" s="82"/>
      <c r="I15" s="396"/>
      <c r="J15" s="373"/>
      <c r="K15" s="419"/>
      <c r="L15" s="201"/>
      <c r="M15" s="201"/>
      <c r="N15" s="201"/>
      <c r="O15" s="201"/>
      <c r="P15" s="227"/>
      <c r="Q15" s="283"/>
      <c r="R15" s="283"/>
      <c r="S15" s="159"/>
      <c r="T15" s="159"/>
      <c r="U15" s="159"/>
      <c r="V15" s="162"/>
      <c r="W15" s="165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2"/>
    </row>
    <row r="16" spans="1:43" s="31" customFormat="1" ht="15" customHeight="1" x14ac:dyDescent="0.25">
      <c r="A16" s="125"/>
      <c r="B16" s="251"/>
      <c r="C16" s="223"/>
      <c r="D16" s="230"/>
      <c r="E16" s="230"/>
      <c r="F16" s="230"/>
      <c r="G16" s="83"/>
      <c r="H16" s="223"/>
      <c r="I16" s="396"/>
      <c r="J16" s="373"/>
      <c r="K16" s="419"/>
      <c r="L16" s="201"/>
      <c r="M16" s="201"/>
      <c r="N16" s="201"/>
      <c r="O16" s="201"/>
      <c r="P16" s="227"/>
      <c r="Q16" s="283"/>
      <c r="R16" s="283"/>
      <c r="S16" s="159"/>
      <c r="T16" s="159"/>
      <c r="U16" s="159"/>
      <c r="V16" s="162"/>
      <c r="W16" s="165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2"/>
    </row>
    <row r="17" spans="1:43" s="31" customFormat="1" ht="15" customHeight="1" x14ac:dyDescent="0.25">
      <c r="A17" s="125"/>
      <c r="B17" s="251"/>
      <c r="C17" s="223"/>
      <c r="D17" s="230"/>
      <c r="E17" s="230"/>
      <c r="F17" s="230"/>
      <c r="G17" s="83"/>
      <c r="H17" s="223"/>
      <c r="I17" s="396"/>
      <c r="J17" s="373"/>
      <c r="K17" s="419"/>
      <c r="L17" s="201"/>
      <c r="M17" s="201"/>
      <c r="N17" s="201"/>
      <c r="O17" s="201"/>
      <c r="P17" s="227"/>
      <c r="Q17" s="283"/>
      <c r="R17" s="283"/>
      <c r="S17" s="159"/>
      <c r="T17" s="159"/>
      <c r="U17" s="159"/>
      <c r="V17" s="162"/>
      <c r="W17" s="165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2"/>
    </row>
    <row r="18" spans="1:43" s="31" customFormat="1" ht="15" customHeight="1" x14ac:dyDescent="0.25">
      <c r="A18" s="125"/>
      <c r="B18" s="251"/>
      <c r="C18" s="223"/>
      <c r="D18" s="230"/>
      <c r="E18" s="230"/>
      <c r="F18" s="230"/>
      <c r="G18" s="83"/>
      <c r="H18" s="223"/>
      <c r="I18" s="396"/>
      <c r="J18" s="373"/>
      <c r="K18" s="419"/>
      <c r="L18" s="201"/>
      <c r="M18" s="201"/>
      <c r="N18" s="201"/>
      <c r="O18" s="201"/>
      <c r="P18" s="227"/>
      <c r="Q18" s="283"/>
      <c r="R18" s="283"/>
      <c r="S18" s="159"/>
      <c r="T18" s="159"/>
      <c r="U18" s="159"/>
      <c r="V18" s="162"/>
      <c r="W18" s="165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2"/>
    </row>
    <row r="19" spans="1:43" s="31" customFormat="1" ht="15" customHeight="1" x14ac:dyDescent="0.25">
      <c r="A19" s="125"/>
      <c r="B19" s="251"/>
      <c r="C19" s="223"/>
      <c r="D19" s="230"/>
      <c r="E19" s="230"/>
      <c r="G19" s="83"/>
      <c r="I19" s="396"/>
      <c r="J19" s="373"/>
      <c r="K19" s="419"/>
      <c r="L19" s="201"/>
      <c r="M19" s="201"/>
      <c r="N19" s="201"/>
      <c r="O19" s="201"/>
      <c r="P19" s="227"/>
      <c r="Q19" s="283" t="s">
        <v>86</v>
      </c>
      <c r="R19" s="283"/>
      <c r="S19" s="159"/>
      <c r="T19" s="159"/>
      <c r="U19" s="159"/>
      <c r="V19" s="162"/>
      <c r="W19" s="165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2"/>
    </row>
    <row r="20" spans="1:43" s="31" customFormat="1" ht="24" customHeight="1" thickBot="1" x14ac:dyDescent="0.3">
      <c r="A20" s="125"/>
      <c r="B20" s="252"/>
      <c r="C20" s="92"/>
      <c r="D20" s="84"/>
      <c r="E20" s="84"/>
      <c r="F20" s="145"/>
      <c r="G20" s="146"/>
      <c r="H20" s="92"/>
      <c r="I20" s="397"/>
      <c r="J20" s="417"/>
      <c r="K20" s="420"/>
      <c r="L20" s="225"/>
      <c r="M20" s="225"/>
      <c r="N20" s="225"/>
      <c r="O20" s="225"/>
      <c r="P20" s="228"/>
      <c r="Q20" s="283" t="s">
        <v>84</v>
      </c>
      <c r="R20" s="283"/>
      <c r="S20" s="159"/>
      <c r="T20" s="159"/>
      <c r="U20" s="159"/>
      <c r="V20" s="162"/>
      <c r="W20" s="165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2"/>
    </row>
    <row r="21" spans="1:43" s="59" customFormat="1" ht="18" customHeight="1" x14ac:dyDescent="0.25">
      <c r="A21" s="125"/>
      <c r="B21" s="249" t="s">
        <v>145</v>
      </c>
      <c r="C21" s="224" t="s">
        <v>48</v>
      </c>
      <c r="D21" s="81" t="s">
        <v>142</v>
      </c>
      <c r="E21" s="231"/>
      <c r="F21" s="200"/>
      <c r="G21" s="83"/>
      <c r="H21" s="224"/>
      <c r="I21" s="395"/>
      <c r="J21" s="392"/>
      <c r="K21" s="418"/>
      <c r="L21" s="199"/>
      <c r="M21" s="199"/>
      <c r="N21" s="199"/>
      <c r="O21" s="199"/>
      <c r="P21" s="226">
        <v>2</v>
      </c>
      <c r="Q21" s="282">
        <v>2590</v>
      </c>
      <c r="R21" s="282">
        <f>PRODUCT(P21,Q21)</f>
        <v>5180</v>
      </c>
      <c r="S21" s="158">
        <v>1</v>
      </c>
      <c r="T21" s="158">
        <f>PRODUCT(P21,S21)</f>
        <v>2</v>
      </c>
      <c r="U21" s="158">
        <v>0</v>
      </c>
      <c r="V21" s="161">
        <v>0</v>
      </c>
      <c r="W21" s="164">
        <f>SUM(T21,U21,V21)</f>
        <v>2</v>
      </c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0"/>
    </row>
    <row r="22" spans="1:43" s="31" customFormat="1" ht="15" customHeight="1" x14ac:dyDescent="0.25">
      <c r="A22" s="125"/>
      <c r="B22" s="250"/>
      <c r="C22" s="82"/>
      <c r="D22" s="83"/>
      <c r="E22" s="83"/>
      <c r="F22" s="144"/>
      <c r="G22" s="83"/>
      <c r="H22" s="82"/>
      <c r="I22" s="396"/>
      <c r="J22" s="373"/>
      <c r="K22" s="419"/>
      <c r="L22" s="201"/>
      <c r="M22" s="201"/>
      <c r="N22" s="201"/>
      <c r="O22" s="201"/>
      <c r="P22" s="227"/>
      <c r="Q22" s="283"/>
      <c r="R22" s="283"/>
      <c r="S22" s="159"/>
      <c r="T22" s="159"/>
      <c r="U22" s="159"/>
      <c r="V22" s="162"/>
      <c r="W22" s="165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2"/>
    </row>
    <row r="23" spans="1:43" s="31" customFormat="1" ht="15" customHeight="1" x14ac:dyDescent="0.25">
      <c r="A23" s="125"/>
      <c r="B23" s="251"/>
      <c r="C23" s="223"/>
      <c r="D23" s="230"/>
      <c r="E23" s="230"/>
      <c r="F23" s="230"/>
      <c r="G23" s="83"/>
      <c r="H23" s="223"/>
      <c r="I23" s="396"/>
      <c r="J23" s="373"/>
      <c r="K23" s="419"/>
      <c r="L23" s="201"/>
      <c r="M23" s="201"/>
      <c r="N23" s="201"/>
      <c r="O23" s="201"/>
      <c r="P23" s="227"/>
      <c r="Q23" s="283"/>
      <c r="R23" s="283"/>
      <c r="S23" s="159"/>
      <c r="T23" s="159"/>
      <c r="U23" s="159"/>
      <c r="V23" s="162"/>
      <c r="W23" s="165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2"/>
    </row>
    <row r="24" spans="1:43" s="31" customFormat="1" ht="15" customHeight="1" x14ac:dyDescent="0.25">
      <c r="A24" s="125"/>
      <c r="B24" s="251"/>
      <c r="C24" s="223"/>
      <c r="D24" s="230"/>
      <c r="E24" s="230"/>
      <c r="F24" s="230"/>
      <c r="G24" s="83"/>
      <c r="H24" s="223"/>
      <c r="I24" s="396"/>
      <c r="J24" s="373"/>
      <c r="K24" s="419"/>
      <c r="L24" s="201"/>
      <c r="M24" s="201"/>
      <c r="N24" s="201"/>
      <c r="O24" s="201"/>
      <c r="P24" s="227"/>
      <c r="Q24" s="283"/>
      <c r="R24" s="283"/>
      <c r="S24" s="159"/>
      <c r="T24" s="159"/>
      <c r="U24" s="159"/>
      <c r="V24" s="162"/>
      <c r="W24" s="165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2"/>
    </row>
    <row r="25" spans="1:43" s="31" customFormat="1" ht="15" customHeight="1" x14ac:dyDescent="0.25">
      <c r="A25" s="125"/>
      <c r="B25" s="251"/>
      <c r="C25" s="223"/>
      <c r="D25" s="230"/>
      <c r="E25" s="230"/>
      <c r="F25" s="230"/>
      <c r="G25" s="83"/>
      <c r="H25" s="223"/>
      <c r="I25" s="396"/>
      <c r="J25" s="373"/>
      <c r="K25" s="419"/>
      <c r="L25" s="201"/>
      <c r="M25" s="201"/>
      <c r="N25" s="201"/>
      <c r="O25" s="201"/>
      <c r="P25" s="227"/>
      <c r="Q25" s="283"/>
      <c r="R25" s="283"/>
      <c r="S25" s="159"/>
      <c r="T25" s="159"/>
      <c r="U25" s="159"/>
      <c r="V25" s="162"/>
      <c r="W25" s="165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2"/>
    </row>
    <row r="26" spans="1:43" s="31" customFormat="1" ht="15" customHeight="1" x14ac:dyDescent="0.25">
      <c r="A26" s="125"/>
      <c r="B26" s="251"/>
      <c r="C26" s="223"/>
      <c r="D26" s="230"/>
      <c r="E26" s="230"/>
      <c r="G26" s="83"/>
      <c r="I26" s="396"/>
      <c r="J26" s="373"/>
      <c r="K26" s="419"/>
      <c r="L26" s="201"/>
      <c r="M26" s="201"/>
      <c r="N26" s="201"/>
      <c r="O26" s="201"/>
      <c r="P26" s="227"/>
      <c r="Q26" s="283" t="s">
        <v>86</v>
      </c>
      <c r="R26" s="283"/>
      <c r="S26" s="159"/>
      <c r="T26" s="159"/>
      <c r="U26" s="159"/>
      <c r="V26" s="162"/>
      <c r="W26" s="165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2"/>
    </row>
    <row r="27" spans="1:43" s="31" customFormat="1" ht="24" customHeight="1" thickBot="1" x14ac:dyDescent="0.3">
      <c r="A27" s="125"/>
      <c r="B27" s="252"/>
      <c r="C27" s="92"/>
      <c r="D27" s="84"/>
      <c r="E27" s="84"/>
      <c r="F27" s="145"/>
      <c r="G27" s="146"/>
      <c r="H27" s="92"/>
      <c r="I27" s="397"/>
      <c r="J27" s="417"/>
      <c r="K27" s="420"/>
      <c r="L27" s="225"/>
      <c r="M27" s="225"/>
      <c r="N27" s="225"/>
      <c r="O27" s="225"/>
      <c r="P27" s="228"/>
      <c r="Q27" s="284" t="s">
        <v>84</v>
      </c>
      <c r="R27" s="284"/>
      <c r="S27" s="160"/>
      <c r="T27" s="160"/>
      <c r="U27" s="160"/>
      <c r="V27" s="163"/>
      <c r="W27" s="16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2"/>
    </row>
    <row r="28" spans="1:43" s="31" customFormat="1" ht="18" customHeight="1" x14ac:dyDescent="0.25">
      <c r="A28" s="125"/>
      <c r="B28" s="253" t="s">
        <v>82</v>
      </c>
      <c r="C28" s="230" t="s">
        <v>38</v>
      </c>
      <c r="D28" s="120" t="s">
        <v>154</v>
      </c>
      <c r="E28" s="230"/>
      <c r="F28" s="230"/>
      <c r="G28" s="230"/>
      <c r="H28" s="83"/>
      <c r="I28" s="387"/>
      <c r="J28" s="387"/>
      <c r="K28" s="394"/>
      <c r="L28" s="213"/>
      <c r="M28" s="213"/>
      <c r="N28" s="213"/>
      <c r="O28" s="213"/>
      <c r="P28" s="216">
        <v>1</v>
      </c>
      <c r="Q28" s="282">
        <v>7620</v>
      </c>
      <c r="R28" s="282">
        <f>PRODUCT(P28,Q28)</f>
        <v>7620</v>
      </c>
      <c r="S28" s="158">
        <v>1</v>
      </c>
      <c r="T28" s="158">
        <f>PRODUCT(P28,S28)</f>
        <v>1</v>
      </c>
      <c r="U28" s="158">
        <v>0</v>
      </c>
      <c r="V28" s="161">
        <v>0</v>
      </c>
      <c r="W28" s="164">
        <f>SUM(T28,U28,V28)</f>
        <v>1</v>
      </c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2"/>
    </row>
    <row r="29" spans="1:43" s="31" customFormat="1" ht="15" customHeight="1" x14ac:dyDescent="0.25">
      <c r="A29" s="125"/>
      <c r="B29" s="253"/>
      <c r="C29" s="230"/>
      <c r="D29" s="230"/>
      <c r="E29" s="230"/>
      <c r="F29" s="432"/>
      <c r="G29" s="424"/>
      <c r="H29" s="230"/>
      <c r="I29" s="388"/>
      <c r="J29" s="388"/>
      <c r="K29" s="390"/>
      <c r="L29" s="214"/>
      <c r="M29" s="214"/>
      <c r="N29" s="214"/>
      <c r="O29" s="214"/>
      <c r="P29" s="217"/>
      <c r="Q29" s="283"/>
      <c r="R29" s="283"/>
      <c r="S29" s="159"/>
      <c r="T29" s="159"/>
      <c r="U29" s="159"/>
      <c r="V29" s="162"/>
      <c r="W29" s="165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2"/>
    </row>
    <row r="30" spans="1:43" s="31" customFormat="1" ht="15" customHeight="1" x14ac:dyDescent="0.25">
      <c r="A30" s="125"/>
      <c r="B30" s="253"/>
      <c r="C30" s="230"/>
      <c r="D30" s="230"/>
      <c r="E30" s="230"/>
      <c r="F30" s="396"/>
      <c r="G30" s="388"/>
      <c r="H30" s="230"/>
      <c r="I30" s="388"/>
      <c r="J30" s="388"/>
      <c r="K30" s="390"/>
      <c r="L30" s="214"/>
      <c r="M30" s="214"/>
      <c r="N30" s="214"/>
      <c r="O30" s="214"/>
      <c r="P30" s="217"/>
      <c r="Q30" s="283"/>
      <c r="R30" s="283"/>
      <c r="S30" s="159"/>
      <c r="T30" s="159"/>
      <c r="U30" s="159"/>
      <c r="V30" s="162"/>
      <c r="W30" s="165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2"/>
    </row>
    <row r="31" spans="1:43" s="31" customFormat="1" ht="15" customHeight="1" x14ac:dyDescent="0.25">
      <c r="A31" s="125"/>
      <c r="B31" s="253"/>
      <c r="C31" s="230"/>
      <c r="D31" s="230"/>
      <c r="E31" s="230"/>
      <c r="F31" s="396"/>
      <c r="G31" s="388"/>
      <c r="H31" s="230"/>
      <c r="I31" s="388"/>
      <c r="J31" s="388"/>
      <c r="K31" s="390"/>
      <c r="L31" s="214"/>
      <c r="M31" s="214"/>
      <c r="N31" s="214"/>
      <c r="O31" s="214"/>
      <c r="P31" s="217"/>
      <c r="Q31" s="283"/>
      <c r="R31" s="283"/>
      <c r="S31" s="159"/>
      <c r="T31" s="159"/>
      <c r="U31" s="159"/>
      <c r="V31" s="162"/>
      <c r="W31" s="165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2"/>
    </row>
    <row r="32" spans="1:43" s="31" customFormat="1" ht="15" customHeight="1" x14ac:dyDescent="0.25">
      <c r="A32" s="125"/>
      <c r="B32" s="253"/>
      <c r="C32" s="126"/>
      <c r="D32" s="230"/>
      <c r="E32" s="122"/>
      <c r="F32" s="433"/>
      <c r="G32" s="425"/>
      <c r="H32" s="230"/>
      <c r="I32" s="388"/>
      <c r="J32" s="388"/>
      <c r="K32" s="390"/>
      <c r="L32" s="214"/>
      <c r="M32" s="214"/>
      <c r="N32" s="214"/>
      <c r="O32" s="214"/>
      <c r="P32" s="217"/>
      <c r="Q32" s="437" t="s">
        <v>87</v>
      </c>
      <c r="R32" s="283"/>
      <c r="S32" s="159"/>
      <c r="T32" s="159"/>
      <c r="U32" s="159"/>
      <c r="V32" s="162"/>
      <c r="W32" s="165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2"/>
    </row>
    <row r="33" spans="1:43" s="31" customFormat="1" ht="15" customHeight="1" x14ac:dyDescent="0.25">
      <c r="A33" s="125"/>
      <c r="B33" s="253"/>
      <c r="C33" s="230"/>
      <c r="D33" s="230"/>
      <c r="E33" s="230"/>
      <c r="F33" s="230"/>
      <c r="G33" s="230"/>
      <c r="H33" s="230"/>
      <c r="I33" s="388"/>
      <c r="J33" s="388"/>
      <c r="K33" s="390"/>
      <c r="L33" s="214"/>
      <c r="M33" s="214"/>
      <c r="N33" s="214"/>
      <c r="O33" s="214"/>
      <c r="P33" s="217"/>
      <c r="Q33" s="437"/>
      <c r="R33" s="283"/>
      <c r="S33" s="159"/>
      <c r="T33" s="159"/>
      <c r="U33" s="159"/>
      <c r="V33" s="162"/>
      <c r="W33" s="165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2"/>
    </row>
    <row r="34" spans="1:43" s="31" customFormat="1" ht="34.5" customHeight="1" thickBot="1" x14ac:dyDescent="0.3">
      <c r="A34" s="125"/>
      <c r="B34" s="254"/>
      <c r="C34" s="84"/>
      <c r="D34" s="84"/>
      <c r="E34" s="84"/>
      <c r="F34" s="121"/>
      <c r="G34" s="84"/>
      <c r="H34" s="84"/>
      <c r="I34" s="389"/>
      <c r="J34" s="389"/>
      <c r="K34" s="391"/>
      <c r="L34" s="215"/>
      <c r="M34" s="215"/>
      <c r="N34" s="215"/>
      <c r="O34" s="215"/>
      <c r="P34" s="218"/>
      <c r="Q34" s="284" t="s">
        <v>85</v>
      </c>
      <c r="R34" s="284"/>
      <c r="S34" s="160"/>
      <c r="T34" s="160"/>
      <c r="U34" s="160"/>
      <c r="V34" s="163"/>
      <c r="W34" s="16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2"/>
    </row>
    <row r="35" spans="1:43" s="31" customFormat="1" ht="26.25" customHeight="1" x14ac:dyDescent="0.25">
      <c r="A35" s="125"/>
      <c r="B35" s="251" t="s">
        <v>92</v>
      </c>
      <c r="C35" s="223" t="s">
        <v>48</v>
      </c>
      <c r="D35" s="120" t="s">
        <v>155</v>
      </c>
      <c r="E35" s="230"/>
      <c r="F35" s="98"/>
      <c r="G35" s="214"/>
      <c r="H35" s="224"/>
      <c r="I35" s="387"/>
      <c r="J35" s="213"/>
      <c r="K35" s="210"/>
      <c r="L35" s="213"/>
      <c r="M35" s="213"/>
      <c r="N35" s="213"/>
      <c r="O35" s="213"/>
      <c r="P35" s="216">
        <v>4</v>
      </c>
      <c r="Q35" s="259">
        <v>3130</v>
      </c>
      <c r="R35" s="259">
        <f>PRODUCT(P35,Q35)</f>
        <v>12520</v>
      </c>
      <c r="S35" s="158">
        <v>1</v>
      </c>
      <c r="T35" s="158">
        <f>PRODUCT(P35,S35)</f>
        <v>4</v>
      </c>
      <c r="U35" s="158">
        <v>0</v>
      </c>
      <c r="V35" s="158">
        <v>0</v>
      </c>
      <c r="W35" s="164">
        <f>SUM(T35,U35,V35)</f>
        <v>4</v>
      </c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2"/>
    </row>
    <row r="36" spans="1:43" s="31" customFormat="1" ht="30" customHeight="1" x14ac:dyDescent="0.25">
      <c r="A36" s="125"/>
      <c r="B36" s="253"/>
      <c r="C36" s="230"/>
      <c r="D36" s="230"/>
      <c r="E36" s="230"/>
      <c r="F36" s="223"/>
      <c r="G36" s="230"/>
      <c r="H36" s="223"/>
      <c r="I36" s="388"/>
      <c r="J36" s="214"/>
      <c r="K36" s="211"/>
      <c r="L36" s="214"/>
      <c r="M36" s="214"/>
      <c r="N36" s="214"/>
      <c r="O36" s="214"/>
      <c r="P36" s="214"/>
      <c r="Q36" s="260" t="s">
        <v>234</v>
      </c>
      <c r="R36" s="260"/>
      <c r="S36" s="159"/>
      <c r="T36" s="159"/>
      <c r="U36" s="159"/>
      <c r="V36" s="159"/>
      <c r="W36" s="165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2"/>
    </row>
    <row r="37" spans="1:43" s="31" customFormat="1" ht="28.5" customHeight="1" thickBot="1" x14ac:dyDescent="0.3">
      <c r="A37" s="125"/>
      <c r="B37" s="254"/>
      <c r="C37" s="84"/>
      <c r="D37" s="84"/>
      <c r="E37" s="84"/>
      <c r="F37" s="121"/>
      <c r="G37" s="84"/>
      <c r="H37" s="84"/>
      <c r="I37" s="389"/>
      <c r="J37" s="215"/>
      <c r="K37" s="212"/>
      <c r="L37" s="215"/>
      <c r="M37" s="215"/>
      <c r="N37" s="215"/>
      <c r="O37" s="215"/>
      <c r="P37" s="215"/>
      <c r="Q37" s="261" t="s">
        <v>85</v>
      </c>
      <c r="R37" s="261"/>
      <c r="S37" s="160"/>
      <c r="T37" s="160"/>
      <c r="U37" s="160"/>
      <c r="V37" s="160"/>
      <c r="W37" s="16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2"/>
    </row>
    <row r="38" spans="1:43" s="31" customFormat="1" ht="15.75" customHeight="1" x14ac:dyDescent="0.25">
      <c r="A38" s="125"/>
      <c r="B38" s="255" t="s">
        <v>75</v>
      </c>
      <c r="C38" s="214" t="s">
        <v>39</v>
      </c>
      <c r="D38" s="217" t="s">
        <v>156</v>
      </c>
      <c r="E38" s="128"/>
      <c r="F38" s="128"/>
      <c r="G38" s="214"/>
      <c r="H38" s="214"/>
      <c r="I38" s="387"/>
      <c r="J38" s="387"/>
      <c r="K38" s="394"/>
      <c r="L38" s="387"/>
      <c r="M38" s="387"/>
      <c r="N38" s="387"/>
      <c r="O38" s="387"/>
      <c r="P38" s="216">
        <v>1</v>
      </c>
      <c r="Q38" s="235">
        <v>5510</v>
      </c>
      <c r="R38" s="235">
        <f>PRODUCT(P38,Q38)</f>
        <v>5510</v>
      </c>
      <c r="S38" s="237">
        <v>1</v>
      </c>
      <c r="T38" s="158">
        <f>PRODUCT(P38,S38)</f>
        <v>1</v>
      </c>
      <c r="U38" s="158">
        <v>0</v>
      </c>
      <c r="V38" s="158">
        <v>0</v>
      </c>
      <c r="W38" s="164">
        <f>SUM(T38,U38,V38)</f>
        <v>1</v>
      </c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2"/>
    </row>
    <row r="39" spans="1:43" s="31" customFormat="1" ht="15.75" customHeight="1" x14ac:dyDescent="0.25">
      <c r="A39" s="125"/>
      <c r="B39" s="253"/>
      <c r="C39" s="230"/>
      <c r="D39" s="230"/>
      <c r="E39" s="230"/>
      <c r="F39" s="230"/>
      <c r="G39" s="230"/>
      <c r="H39" s="230"/>
      <c r="I39" s="388"/>
      <c r="J39" s="388"/>
      <c r="K39" s="390"/>
      <c r="L39" s="388"/>
      <c r="M39" s="388"/>
      <c r="N39" s="388"/>
      <c r="O39" s="388"/>
      <c r="P39" s="217"/>
      <c r="Q39" s="214" t="s">
        <v>88</v>
      </c>
      <c r="R39" s="457"/>
      <c r="S39" s="459"/>
      <c r="T39" s="459"/>
      <c r="U39" s="459"/>
      <c r="V39" s="459"/>
      <c r="W39" s="461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2"/>
    </row>
    <row r="40" spans="1:43" s="31" customFormat="1" ht="15.75" customHeight="1" thickBot="1" x14ac:dyDescent="0.3">
      <c r="A40" s="125"/>
      <c r="B40" s="254"/>
      <c r="C40" s="84"/>
      <c r="D40" s="84"/>
      <c r="E40" s="127"/>
      <c r="F40" s="127"/>
      <c r="G40" s="84"/>
      <c r="H40" s="84"/>
      <c r="I40" s="388"/>
      <c r="J40" s="389"/>
      <c r="K40" s="391"/>
      <c r="L40" s="389"/>
      <c r="M40" s="389"/>
      <c r="N40" s="389"/>
      <c r="O40" s="389"/>
      <c r="P40" s="218"/>
      <c r="Q40" s="215" t="s">
        <v>85</v>
      </c>
      <c r="R40" s="458"/>
      <c r="S40" s="460"/>
      <c r="T40" s="460"/>
      <c r="U40" s="460"/>
      <c r="V40" s="460"/>
      <c r="W40" s="462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2"/>
    </row>
    <row r="41" spans="1:43" s="31" customFormat="1" ht="15" customHeight="1" x14ac:dyDescent="0.25">
      <c r="A41" s="125"/>
      <c r="B41" s="255" t="s">
        <v>75</v>
      </c>
      <c r="C41" s="214" t="s">
        <v>39</v>
      </c>
      <c r="D41" s="217" t="s">
        <v>157</v>
      </c>
      <c r="E41" s="128"/>
      <c r="F41" s="128"/>
      <c r="G41" s="214"/>
      <c r="H41" s="214"/>
      <c r="I41" s="388"/>
      <c r="J41" s="387"/>
      <c r="K41" s="394"/>
      <c r="L41" s="387"/>
      <c r="M41" s="387"/>
      <c r="N41" s="387"/>
      <c r="O41" s="387"/>
      <c r="P41" s="216">
        <v>1</v>
      </c>
      <c r="Q41" s="283">
        <v>3130</v>
      </c>
      <c r="R41" s="283">
        <f>PRODUCT(P41,Q41)</f>
        <v>3130</v>
      </c>
      <c r="S41" s="220">
        <v>1</v>
      </c>
      <c r="T41" s="158">
        <f>PRODUCT(P41,S41)</f>
        <v>1</v>
      </c>
      <c r="U41" s="158">
        <v>0</v>
      </c>
      <c r="V41" s="158">
        <v>0</v>
      </c>
      <c r="W41" s="164">
        <f>SUM(T41,U41,V41)</f>
        <v>1</v>
      </c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2"/>
    </row>
    <row r="42" spans="1:43" s="31" customFormat="1" ht="15" customHeight="1" x14ac:dyDescent="0.25">
      <c r="A42" s="125"/>
      <c r="B42" s="253"/>
      <c r="C42" s="230"/>
      <c r="D42" s="230"/>
      <c r="E42" s="126"/>
      <c r="F42" s="230"/>
      <c r="G42" s="230"/>
      <c r="H42" s="230"/>
      <c r="I42" s="388"/>
      <c r="J42" s="388"/>
      <c r="K42" s="390"/>
      <c r="L42" s="388"/>
      <c r="M42" s="388"/>
      <c r="N42" s="388"/>
      <c r="O42" s="388"/>
      <c r="P42" s="217"/>
      <c r="Q42" s="214" t="s">
        <v>89</v>
      </c>
      <c r="R42" s="457"/>
      <c r="S42" s="459"/>
      <c r="T42" s="459"/>
      <c r="U42" s="459"/>
      <c r="V42" s="459"/>
      <c r="W42" s="461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2"/>
    </row>
    <row r="43" spans="1:43" s="31" customFormat="1" ht="17.25" customHeight="1" thickBot="1" x14ac:dyDescent="0.3">
      <c r="A43" s="125"/>
      <c r="B43" s="254"/>
      <c r="C43" s="84"/>
      <c r="D43" s="84"/>
      <c r="E43" s="127"/>
      <c r="F43" s="131"/>
      <c r="G43" s="84"/>
      <c r="H43" s="84"/>
      <c r="I43" s="389"/>
      <c r="J43" s="389"/>
      <c r="K43" s="391"/>
      <c r="L43" s="389"/>
      <c r="M43" s="389"/>
      <c r="N43" s="389"/>
      <c r="O43" s="389"/>
      <c r="P43" s="218"/>
      <c r="Q43" s="215" t="s">
        <v>85</v>
      </c>
      <c r="R43" s="458"/>
      <c r="S43" s="460"/>
      <c r="T43" s="460"/>
      <c r="U43" s="460"/>
      <c r="V43" s="460"/>
      <c r="W43" s="462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2"/>
    </row>
    <row r="44" spans="1:43" s="31" customFormat="1" ht="18" customHeight="1" x14ac:dyDescent="0.25">
      <c r="A44" s="125"/>
      <c r="B44" s="255" t="s">
        <v>82</v>
      </c>
      <c r="C44" s="214" t="s">
        <v>38</v>
      </c>
      <c r="D44" s="217" t="s">
        <v>162</v>
      </c>
      <c r="E44" s="214"/>
      <c r="F44" s="214"/>
      <c r="G44" s="388"/>
      <c r="H44" s="224"/>
      <c r="I44" s="388"/>
      <c r="J44" s="388"/>
      <c r="K44" s="390"/>
      <c r="L44" s="214"/>
      <c r="M44" s="214"/>
      <c r="N44" s="214"/>
      <c r="O44" s="214"/>
      <c r="P44" s="217">
        <v>1</v>
      </c>
      <c r="Q44" s="263">
        <v>3440</v>
      </c>
      <c r="R44" s="263">
        <f>PRODUCT(P44,Q44)</f>
        <v>3440</v>
      </c>
      <c r="S44" s="118">
        <v>1</v>
      </c>
      <c r="T44" s="118">
        <f>PRODUCT(P44,S44)</f>
        <v>1</v>
      </c>
      <c r="U44" s="118">
        <v>0</v>
      </c>
      <c r="V44" s="118">
        <v>0</v>
      </c>
      <c r="W44" s="256">
        <f>SUM(T44,U44,V44)</f>
        <v>1</v>
      </c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2"/>
    </row>
    <row r="45" spans="1:43" s="31" customFormat="1" ht="15" customHeight="1" x14ac:dyDescent="0.25">
      <c r="A45" s="125"/>
      <c r="B45" s="253"/>
      <c r="C45" s="230"/>
      <c r="D45" s="230"/>
      <c r="E45" s="230"/>
      <c r="F45" s="230"/>
      <c r="G45" s="388"/>
      <c r="H45" s="82"/>
      <c r="I45" s="388"/>
      <c r="J45" s="388"/>
      <c r="K45" s="390"/>
      <c r="L45" s="214"/>
      <c r="M45" s="214"/>
      <c r="N45" s="214"/>
      <c r="O45" s="214"/>
      <c r="P45" s="217"/>
      <c r="Q45" s="214"/>
      <c r="R45" s="454"/>
      <c r="S45" s="439"/>
      <c r="T45" s="439"/>
      <c r="U45" s="439"/>
      <c r="V45" s="439"/>
      <c r="W45" s="445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2"/>
    </row>
    <row r="46" spans="1:43" s="31" customFormat="1" ht="15" customHeight="1" x14ac:dyDescent="0.25">
      <c r="A46" s="125"/>
      <c r="B46" s="253"/>
      <c r="C46" s="230"/>
      <c r="D46" s="230"/>
      <c r="E46" s="230"/>
      <c r="F46" s="230"/>
      <c r="G46" s="388"/>
      <c r="H46" s="223"/>
      <c r="I46" s="388"/>
      <c r="J46" s="388"/>
      <c r="K46" s="390"/>
      <c r="L46" s="214"/>
      <c r="M46" s="214"/>
      <c r="N46" s="214"/>
      <c r="O46" s="214"/>
      <c r="P46" s="217"/>
      <c r="Q46" s="396" t="s">
        <v>235</v>
      </c>
      <c r="R46" s="455"/>
      <c r="S46" s="440"/>
      <c r="T46" s="440"/>
      <c r="U46" s="440"/>
      <c r="V46" s="440"/>
      <c r="W46" s="44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2"/>
    </row>
    <row r="47" spans="1:43" s="31" customFormat="1" ht="15" customHeight="1" x14ac:dyDescent="0.25">
      <c r="A47" s="125"/>
      <c r="B47" s="253"/>
      <c r="C47" s="230"/>
      <c r="D47" s="230"/>
      <c r="E47" s="230"/>
      <c r="F47" s="230"/>
      <c r="G47" s="388"/>
      <c r="H47" s="223"/>
      <c r="I47" s="388"/>
      <c r="J47" s="388"/>
      <c r="K47" s="390"/>
      <c r="L47" s="214"/>
      <c r="M47" s="214"/>
      <c r="N47" s="214"/>
      <c r="O47" s="214"/>
      <c r="P47" s="217"/>
      <c r="Q47" s="396"/>
      <c r="R47" s="455"/>
      <c r="S47" s="440"/>
      <c r="T47" s="440"/>
      <c r="U47" s="440"/>
      <c r="V47" s="440"/>
      <c r="W47" s="44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2"/>
    </row>
    <row r="48" spans="1:43" s="31" customFormat="1" ht="20.25" customHeight="1" thickBot="1" x14ac:dyDescent="0.3">
      <c r="A48" s="125"/>
      <c r="B48" s="254"/>
      <c r="C48" s="84"/>
      <c r="D48" s="84"/>
      <c r="E48" s="84"/>
      <c r="F48" s="233"/>
      <c r="G48" s="389"/>
      <c r="H48" s="84"/>
      <c r="I48" s="389"/>
      <c r="J48" s="389"/>
      <c r="K48" s="391"/>
      <c r="L48" s="215"/>
      <c r="M48" s="215"/>
      <c r="N48" s="215"/>
      <c r="O48" s="215"/>
      <c r="P48" s="218"/>
      <c r="Q48" s="215" t="s">
        <v>85</v>
      </c>
      <c r="R48" s="456"/>
      <c r="S48" s="441"/>
      <c r="T48" s="441"/>
      <c r="U48" s="441"/>
      <c r="V48" s="441"/>
      <c r="W48" s="447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2"/>
    </row>
    <row r="49" spans="1:43" s="31" customFormat="1" ht="31.5" customHeight="1" x14ac:dyDescent="0.25">
      <c r="A49" s="125"/>
      <c r="B49" s="251" t="s">
        <v>92</v>
      </c>
      <c r="C49" s="223" t="s">
        <v>48</v>
      </c>
      <c r="D49" s="120" t="s">
        <v>164</v>
      </c>
      <c r="E49" s="230"/>
      <c r="F49" s="230"/>
      <c r="G49" s="387"/>
      <c r="H49" s="224"/>
      <c r="I49" s="387"/>
      <c r="J49" s="387"/>
      <c r="K49" s="394"/>
      <c r="L49" s="213"/>
      <c r="M49" s="213"/>
      <c r="N49" s="213"/>
      <c r="O49" s="213"/>
      <c r="P49" s="216">
        <v>4</v>
      </c>
      <c r="Q49" s="232">
        <v>1510</v>
      </c>
      <c r="R49" s="232">
        <f>PRODUCT(P49,Q49)</f>
        <v>6040</v>
      </c>
      <c r="S49" s="118">
        <v>1</v>
      </c>
      <c r="T49" s="118">
        <f>PRODUCT(P49,S49)</f>
        <v>4</v>
      </c>
      <c r="U49" s="118">
        <v>0</v>
      </c>
      <c r="V49" s="118">
        <v>0</v>
      </c>
      <c r="W49" s="256">
        <f>SUM(T49,U49,V49)</f>
        <v>4</v>
      </c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2"/>
    </row>
    <row r="50" spans="1:43" s="31" customFormat="1" ht="15" customHeight="1" x14ac:dyDescent="0.25">
      <c r="A50" s="125"/>
      <c r="B50" s="251"/>
      <c r="C50" s="223"/>
      <c r="D50" s="120"/>
      <c r="E50" s="230"/>
      <c r="F50" s="230"/>
      <c r="G50" s="388"/>
      <c r="H50" s="82"/>
      <c r="I50" s="388"/>
      <c r="J50" s="388"/>
      <c r="K50" s="390"/>
      <c r="L50" s="214"/>
      <c r="M50" s="214"/>
      <c r="N50" s="214"/>
      <c r="O50" s="214"/>
      <c r="P50" s="217"/>
      <c r="Q50" s="214"/>
      <c r="R50" s="364"/>
      <c r="S50" s="439"/>
      <c r="T50" s="439"/>
      <c r="U50" s="439"/>
      <c r="V50" s="439"/>
      <c r="W50" s="445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2"/>
    </row>
    <row r="51" spans="1:43" s="31" customFormat="1" ht="15" customHeight="1" x14ac:dyDescent="0.25">
      <c r="A51" s="125"/>
      <c r="B51" s="251"/>
      <c r="C51" s="223"/>
      <c r="D51" s="120"/>
      <c r="E51" s="230"/>
      <c r="F51" s="230"/>
      <c r="G51" s="388"/>
      <c r="H51" s="230"/>
      <c r="I51" s="388"/>
      <c r="J51" s="388"/>
      <c r="K51" s="390"/>
      <c r="L51" s="214"/>
      <c r="M51" s="214"/>
      <c r="N51" s="214"/>
      <c r="O51" s="214"/>
      <c r="P51" s="217"/>
      <c r="Q51" s="214" t="s">
        <v>236</v>
      </c>
      <c r="R51" s="362"/>
      <c r="S51" s="440"/>
      <c r="T51" s="440"/>
      <c r="U51" s="440"/>
      <c r="V51" s="440"/>
      <c r="W51" s="44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2"/>
    </row>
    <row r="52" spans="1:43" s="31" customFormat="1" ht="20.25" customHeight="1" thickBot="1" x14ac:dyDescent="0.3">
      <c r="A52" s="125"/>
      <c r="B52" s="254"/>
      <c r="C52" s="84"/>
      <c r="D52" s="84"/>
      <c r="E52" s="84"/>
      <c r="F52" s="233"/>
      <c r="G52" s="389"/>
      <c r="H52" s="84"/>
      <c r="I52" s="388"/>
      <c r="J52" s="389"/>
      <c r="K52" s="391"/>
      <c r="L52" s="215"/>
      <c r="M52" s="215"/>
      <c r="N52" s="215"/>
      <c r="O52" s="215"/>
      <c r="P52" s="218"/>
      <c r="Q52" s="215" t="s">
        <v>84</v>
      </c>
      <c r="R52" s="363"/>
      <c r="S52" s="441"/>
      <c r="T52" s="441"/>
      <c r="U52" s="441"/>
      <c r="V52" s="441"/>
      <c r="W52" s="447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2"/>
    </row>
    <row r="53" spans="1:43" s="31" customFormat="1" ht="30" customHeight="1" x14ac:dyDescent="0.25">
      <c r="A53" s="125"/>
      <c r="B53" s="251" t="s">
        <v>92</v>
      </c>
      <c r="C53" s="230" t="s">
        <v>48</v>
      </c>
      <c r="D53" s="120" t="s">
        <v>165</v>
      </c>
      <c r="E53" s="230"/>
      <c r="F53" s="230"/>
      <c r="G53" s="387"/>
      <c r="H53" s="82"/>
      <c r="I53" s="388"/>
      <c r="J53" s="387"/>
      <c r="K53" s="394"/>
      <c r="L53" s="213"/>
      <c r="M53" s="213"/>
      <c r="N53" s="213"/>
      <c r="O53" s="213"/>
      <c r="P53" s="216">
        <v>4</v>
      </c>
      <c r="Q53" s="232">
        <v>1720</v>
      </c>
      <c r="R53" s="232">
        <f>PRODUCT(P53,Q53)</f>
        <v>6880</v>
      </c>
      <c r="S53" s="118">
        <v>1</v>
      </c>
      <c r="T53" s="118">
        <f>PRODUCT(P53,S53)</f>
        <v>4</v>
      </c>
      <c r="U53" s="118">
        <v>0</v>
      </c>
      <c r="V53" s="119">
        <v>0</v>
      </c>
      <c r="W53" s="256">
        <f>SUM(T53,U53,V53)</f>
        <v>4</v>
      </c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2"/>
    </row>
    <row r="54" spans="1:43" s="31" customFormat="1" ht="15" customHeight="1" x14ac:dyDescent="0.25">
      <c r="A54" s="125"/>
      <c r="B54" s="253"/>
      <c r="C54" s="230"/>
      <c r="D54" s="230"/>
      <c r="E54" s="230"/>
      <c r="F54" s="230"/>
      <c r="G54" s="388"/>
      <c r="H54" s="230"/>
      <c r="I54" s="388"/>
      <c r="J54" s="388"/>
      <c r="K54" s="390"/>
      <c r="L54" s="214"/>
      <c r="M54" s="214"/>
      <c r="N54" s="214"/>
      <c r="O54" s="214"/>
      <c r="P54" s="217"/>
      <c r="Q54" s="377" t="s">
        <v>237</v>
      </c>
      <c r="R54" s="364"/>
      <c r="S54" s="439"/>
      <c r="T54" s="439"/>
      <c r="U54" s="439"/>
      <c r="V54" s="442"/>
      <c r="W54" s="445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2"/>
    </row>
    <row r="55" spans="1:43" s="31" customFormat="1" ht="15" customHeight="1" x14ac:dyDescent="0.25">
      <c r="A55" s="125"/>
      <c r="B55" s="253"/>
      <c r="C55" s="230"/>
      <c r="D55" s="230"/>
      <c r="E55" s="230"/>
      <c r="F55" s="230"/>
      <c r="G55" s="388"/>
      <c r="H55" s="230"/>
      <c r="I55" s="388"/>
      <c r="J55" s="388"/>
      <c r="K55" s="390"/>
      <c r="L55" s="214"/>
      <c r="M55" s="214"/>
      <c r="N55" s="214"/>
      <c r="O55" s="214"/>
      <c r="P55" s="217"/>
      <c r="Q55" s="373"/>
      <c r="R55" s="362"/>
      <c r="S55" s="440"/>
      <c r="T55" s="440"/>
      <c r="U55" s="440"/>
      <c r="V55" s="443"/>
      <c r="W55" s="44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2"/>
    </row>
    <row r="56" spans="1:43" s="31" customFormat="1" ht="16.5" customHeight="1" thickBot="1" x14ac:dyDescent="0.3">
      <c r="A56" s="125"/>
      <c r="B56" s="254"/>
      <c r="C56" s="84"/>
      <c r="D56" s="84"/>
      <c r="E56" s="84"/>
      <c r="F56" s="84"/>
      <c r="G56" s="389"/>
      <c r="H56" s="84"/>
      <c r="I56" s="389"/>
      <c r="J56" s="389"/>
      <c r="K56" s="391"/>
      <c r="L56" s="215"/>
      <c r="M56" s="215"/>
      <c r="N56" s="215"/>
      <c r="O56" s="215"/>
      <c r="P56" s="218"/>
      <c r="Q56" s="206" t="s">
        <v>85</v>
      </c>
      <c r="R56" s="363"/>
      <c r="S56" s="441"/>
      <c r="T56" s="441"/>
      <c r="U56" s="441"/>
      <c r="V56" s="444"/>
      <c r="W56" s="447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2"/>
    </row>
    <row r="57" spans="1:43" s="60" customFormat="1" ht="12.75" customHeight="1" thickBot="1" x14ac:dyDescent="0.3">
      <c r="A57" s="43"/>
      <c r="B57" s="43"/>
      <c r="C57" s="43"/>
      <c r="D57" s="43"/>
      <c r="E57" s="43"/>
      <c r="F57" s="98"/>
      <c r="G57" s="43"/>
      <c r="H57" s="43"/>
      <c r="I57" s="43"/>
      <c r="J57" s="99"/>
      <c r="K57" s="149"/>
      <c r="L57" s="99"/>
      <c r="M57" s="99"/>
      <c r="N57" s="99"/>
      <c r="O57" s="99"/>
      <c r="P57" s="100"/>
      <c r="Q57" s="43"/>
      <c r="R57" s="43"/>
      <c r="S57" s="101"/>
      <c r="T57" s="102"/>
      <c r="U57" s="102"/>
      <c r="V57" s="103"/>
      <c r="W57" s="104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</row>
    <row r="58" spans="1:43" s="28" customFormat="1" ht="21" customHeight="1" thickBot="1" x14ac:dyDescent="0.3">
      <c r="A58" s="130"/>
      <c r="B58" s="434" t="s">
        <v>45</v>
      </c>
      <c r="C58" s="435"/>
      <c r="D58" s="435"/>
      <c r="E58" s="435"/>
      <c r="F58" s="435"/>
      <c r="G58" s="435"/>
      <c r="H58" s="435"/>
      <c r="I58" s="435"/>
      <c r="J58" s="435"/>
      <c r="K58" s="436"/>
      <c r="L58" s="435"/>
      <c r="M58" s="435"/>
      <c r="N58" s="435"/>
      <c r="O58" s="435"/>
      <c r="P58" s="435"/>
      <c r="Q58" s="89"/>
      <c r="R58" s="90"/>
      <c r="S58" s="91"/>
      <c r="T58" s="219"/>
      <c r="U58" s="219"/>
      <c r="V58" s="105"/>
      <c r="W58" s="222"/>
      <c r="X58" s="41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27"/>
    </row>
    <row r="59" spans="1:43" s="63" customFormat="1" ht="16.5" customHeight="1" x14ac:dyDescent="0.25">
      <c r="A59" s="26"/>
      <c r="B59" s="242" t="s">
        <v>83</v>
      </c>
      <c r="C59" s="86" t="s">
        <v>39</v>
      </c>
      <c r="D59" s="85" t="s">
        <v>166</v>
      </c>
      <c r="E59" s="86"/>
      <c r="F59" s="200"/>
      <c r="G59" s="87"/>
      <c r="H59" s="392"/>
      <c r="I59" s="392"/>
      <c r="J59" s="86"/>
      <c r="K59" s="150"/>
      <c r="L59" s="86"/>
      <c r="M59" s="86"/>
      <c r="N59" s="86"/>
      <c r="O59" s="86"/>
      <c r="P59" s="88">
        <v>1</v>
      </c>
      <c r="Q59" s="371">
        <v>3130</v>
      </c>
      <c r="R59" s="371">
        <f t="shared" ref="R59:R60" si="0">PRODUCT(P59,Q59)</f>
        <v>3130</v>
      </c>
      <c r="S59" s="197">
        <v>1</v>
      </c>
      <c r="T59" s="197">
        <f>PRODUCT(P59,S59)</f>
        <v>1</v>
      </c>
      <c r="U59" s="197">
        <v>0</v>
      </c>
      <c r="V59" s="197">
        <v>0</v>
      </c>
      <c r="W59" s="243">
        <f>SUM(T59,U59,V59)</f>
        <v>1</v>
      </c>
      <c r="X59" s="61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2"/>
    </row>
    <row r="60" spans="1:43" s="63" customFormat="1" ht="15" customHeight="1" x14ac:dyDescent="0.25">
      <c r="A60" s="26"/>
      <c r="B60" s="242"/>
      <c r="C60" s="86"/>
      <c r="D60" s="86"/>
      <c r="E60" s="107"/>
      <c r="F60" s="82"/>
      <c r="G60" s="83"/>
      <c r="H60" s="393"/>
      <c r="I60" s="373"/>
      <c r="J60" s="86"/>
      <c r="K60" s="150"/>
      <c r="L60" s="86"/>
      <c r="M60" s="86"/>
      <c r="N60" s="86"/>
      <c r="O60" s="86"/>
      <c r="P60" s="88">
        <v>1</v>
      </c>
      <c r="Q60" s="372"/>
      <c r="R60" s="372">
        <f t="shared" si="0"/>
        <v>1</v>
      </c>
      <c r="S60" s="197">
        <v>1</v>
      </c>
      <c r="T60" s="197">
        <f>PRODUCT(P60,S60)</f>
        <v>1</v>
      </c>
      <c r="U60" s="197">
        <v>0</v>
      </c>
      <c r="V60" s="197">
        <v>0</v>
      </c>
      <c r="W60" s="243">
        <f>SUM(T60,U60,V60)</f>
        <v>1</v>
      </c>
      <c r="X60" s="61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2"/>
    </row>
    <row r="61" spans="1:43" s="63" customFormat="1" ht="15" customHeight="1" x14ac:dyDescent="0.25">
      <c r="A61" s="26"/>
      <c r="B61" s="242"/>
      <c r="C61" s="86"/>
      <c r="D61" s="86"/>
      <c r="E61" s="107"/>
      <c r="G61" s="83"/>
      <c r="H61" s="200"/>
      <c r="I61" s="373"/>
      <c r="J61" s="438"/>
      <c r="K61" s="463"/>
      <c r="L61" s="438"/>
      <c r="M61" s="438"/>
      <c r="N61" s="438"/>
      <c r="O61" s="438"/>
      <c r="P61" s="383"/>
      <c r="Q61" s="205" t="s">
        <v>90</v>
      </c>
      <c r="R61" s="452"/>
      <c r="S61" s="448"/>
      <c r="T61" s="448"/>
      <c r="U61" s="448"/>
      <c r="V61" s="448"/>
      <c r="W61" s="450"/>
      <c r="X61" s="61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2"/>
    </row>
    <row r="62" spans="1:43" s="63" customFormat="1" ht="36.75" customHeight="1" thickBot="1" x14ac:dyDescent="0.3">
      <c r="A62" s="26"/>
      <c r="B62" s="244"/>
      <c r="C62" s="97"/>
      <c r="D62" s="97"/>
      <c r="E62" s="129"/>
      <c r="F62" s="121"/>
      <c r="G62" s="84"/>
      <c r="H62" s="93"/>
      <c r="I62" s="417"/>
      <c r="J62" s="376"/>
      <c r="K62" s="428"/>
      <c r="L62" s="376"/>
      <c r="M62" s="376"/>
      <c r="N62" s="376"/>
      <c r="O62" s="376"/>
      <c r="P62" s="384"/>
      <c r="Q62" s="206" t="s">
        <v>85</v>
      </c>
      <c r="R62" s="453"/>
      <c r="S62" s="449"/>
      <c r="T62" s="449"/>
      <c r="U62" s="449"/>
      <c r="V62" s="449"/>
      <c r="W62" s="451"/>
      <c r="X62" s="61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2"/>
    </row>
    <row r="63" spans="1:43" s="63" customFormat="1" ht="17.25" customHeight="1" x14ac:dyDescent="0.25">
      <c r="A63" s="26"/>
      <c r="B63" s="242" t="s">
        <v>83</v>
      </c>
      <c r="C63" s="86" t="s">
        <v>39</v>
      </c>
      <c r="D63" s="85" t="s">
        <v>167</v>
      </c>
      <c r="E63" s="86"/>
      <c r="F63" s="86"/>
      <c r="G63" s="86"/>
      <c r="H63" s="86"/>
      <c r="I63" s="374"/>
      <c r="J63" s="374"/>
      <c r="K63" s="374"/>
      <c r="L63" s="205"/>
      <c r="M63" s="205"/>
      <c r="N63" s="205"/>
      <c r="O63" s="205"/>
      <c r="P63" s="207">
        <v>1</v>
      </c>
      <c r="Q63" s="232">
        <v>1510</v>
      </c>
      <c r="R63" s="232">
        <f>PRODUCT(P63,Q63)</f>
        <v>1510</v>
      </c>
      <c r="S63" s="117">
        <v>1</v>
      </c>
      <c r="T63" s="117">
        <f>PRODUCT(P63,S63)</f>
        <v>1</v>
      </c>
      <c r="U63" s="117">
        <v>0</v>
      </c>
      <c r="V63" s="117">
        <v>0</v>
      </c>
      <c r="W63" s="245">
        <f>SUM(T63,U63,V63)</f>
        <v>1</v>
      </c>
      <c r="X63" s="61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2"/>
    </row>
    <row r="64" spans="1:43" s="63" customFormat="1" ht="15" customHeight="1" x14ac:dyDescent="0.25">
      <c r="A64" s="26"/>
      <c r="B64" s="242"/>
      <c r="C64" s="86"/>
      <c r="D64" s="86"/>
      <c r="E64" s="86"/>
      <c r="F64" s="86"/>
      <c r="G64" s="86"/>
      <c r="H64" s="86"/>
      <c r="I64" s="375"/>
      <c r="J64" s="375"/>
      <c r="K64" s="375"/>
      <c r="L64" s="205"/>
      <c r="M64" s="205"/>
      <c r="N64" s="205"/>
      <c r="O64" s="205"/>
      <c r="P64" s="208"/>
      <c r="Q64" s="205"/>
      <c r="R64" s="364"/>
      <c r="S64" s="365"/>
      <c r="T64" s="365"/>
      <c r="U64" s="365"/>
      <c r="V64" s="365"/>
      <c r="W64" s="368"/>
      <c r="X64" s="61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2"/>
    </row>
    <row r="65" spans="1:43" s="63" customFormat="1" ht="15" customHeight="1" x14ac:dyDescent="0.25">
      <c r="A65" s="26"/>
      <c r="B65" s="242"/>
      <c r="C65" s="86"/>
      <c r="D65" s="86"/>
      <c r="E65" s="86"/>
      <c r="F65" s="86"/>
      <c r="G65" s="86"/>
      <c r="H65" s="86"/>
      <c r="I65" s="375"/>
      <c r="J65" s="375"/>
      <c r="K65" s="375"/>
      <c r="L65" s="205"/>
      <c r="M65" s="205"/>
      <c r="N65" s="205"/>
      <c r="O65" s="205"/>
      <c r="P65" s="208"/>
      <c r="Q65" s="205" t="s">
        <v>91</v>
      </c>
      <c r="R65" s="362"/>
      <c r="S65" s="366"/>
      <c r="T65" s="366"/>
      <c r="U65" s="366"/>
      <c r="V65" s="366"/>
      <c r="W65" s="369"/>
      <c r="X65" s="61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2"/>
    </row>
    <row r="66" spans="1:43" s="63" customFormat="1" ht="44.25" customHeight="1" thickBot="1" x14ac:dyDescent="0.3">
      <c r="A66" s="26"/>
      <c r="B66" s="244"/>
      <c r="C66" s="97"/>
      <c r="D66" s="97"/>
      <c r="E66" s="97"/>
      <c r="F66" s="132"/>
      <c r="G66" s="97"/>
      <c r="H66" s="97"/>
      <c r="I66" s="376"/>
      <c r="J66" s="376"/>
      <c r="K66" s="376"/>
      <c r="L66" s="206"/>
      <c r="M66" s="206"/>
      <c r="N66" s="206"/>
      <c r="O66" s="206"/>
      <c r="P66" s="209"/>
      <c r="Q66" s="206" t="s">
        <v>85</v>
      </c>
      <c r="R66" s="363"/>
      <c r="S66" s="367"/>
      <c r="T66" s="367"/>
      <c r="U66" s="367"/>
      <c r="V66" s="367"/>
      <c r="W66" s="370"/>
      <c r="X66" s="61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2"/>
    </row>
    <row r="67" spans="1:43" s="59" customFormat="1" ht="18" customHeight="1" x14ac:dyDescent="0.25">
      <c r="A67" s="238" t="s">
        <v>39</v>
      </c>
      <c r="B67" s="246" t="s">
        <v>82</v>
      </c>
      <c r="C67" s="231" t="s">
        <v>38</v>
      </c>
      <c r="D67" s="81" t="s">
        <v>168</v>
      </c>
      <c r="E67" s="109"/>
      <c r="F67" s="224"/>
      <c r="G67" s="231"/>
      <c r="H67" s="224"/>
      <c r="I67" s="395"/>
      <c r="J67" s="374"/>
      <c r="K67" s="374"/>
      <c r="L67" s="205"/>
      <c r="M67" s="205"/>
      <c r="N67" s="205"/>
      <c r="O67" s="205"/>
      <c r="P67" s="207">
        <v>1</v>
      </c>
      <c r="Q67" s="232">
        <v>1510</v>
      </c>
      <c r="R67" s="232">
        <f>PRODUCT(P67,Q67)</f>
        <v>1510</v>
      </c>
      <c r="S67" s="117">
        <v>1</v>
      </c>
      <c r="T67" s="117">
        <f>PRODUCT(P67,S67)</f>
        <v>1</v>
      </c>
      <c r="U67" s="117">
        <v>0</v>
      </c>
      <c r="V67" s="117">
        <v>0</v>
      </c>
      <c r="W67" s="245">
        <f>SUM(T67,U67,V67)</f>
        <v>1</v>
      </c>
      <c r="X67" s="61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30"/>
    </row>
    <row r="68" spans="1:43" s="31" customFormat="1" ht="15" customHeight="1" x14ac:dyDescent="0.25">
      <c r="A68" s="239"/>
      <c r="B68" s="242"/>
      <c r="C68" s="86"/>
      <c r="D68" s="86"/>
      <c r="E68" s="86"/>
      <c r="F68" s="86"/>
      <c r="G68" s="86"/>
      <c r="H68" s="86"/>
      <c r="I68" s="396"/>
      <c r="J68" s="375"/>
      <c r="K68" s="375"/>
      <c r="L68" s="205"/>
      <c r="M68" s="205"/>
      <c r="N68" s="205"/>
      <c r="O68" s="205"/>
      <c r="P68" s="208"/>
      <c r="Q68" s="283"/>
      <c r="R68" s="364"/>
      <c r="S68" s="365"/>
      <c r="T68" s="365"/>
      <c r="U68" s="365"/>
      <c r="V68" s="365"/>
      <c r="W68" s="368"/>
      <c r="X68" s="61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32"/>
    </row>
    <row r="69" spans="1:43" s="31" customFormat="1" ht="15" customHeight="1" x14ac:dyDescent="0.25">
      <c r="A69" s="239"/>
      <c r="B69" s="242"/>
      <c r="C69" s="86"/>
      <c r="D69" s="86"/>
      <c r="E69" s="86"/>
      <c r="F69" s="385"/>
      <c r="G69" s="86"/>
      <c r="H69" s="86"/>
      <c r="I69" s="396"/>
      <c r="J69" s="375"/>
      <c r="K69" s="375"/>
      <c r="L69" s="205"/>
      <c r="M69" s="205"/>
      <c r="N69" s="205"/>
      <c r="O69" s="205"/>
      <c r="P69" s="208"/>
      <c r="Q69" s="283" t="s">
        <v>91</v>
      </c>
      <c r="R69" s="362"/>
      <c r="S69" s="366"/>
      <c r="T69" s="366"/>
      <c r="U69" s="366"/>
      <c r="V69" s="366"/>
      <c r="W69" s="369"/>
      <c r="X69" s="61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32"/>
    </row>
    <row r="70" spans="1:43" s="58" customFormat="1" ht="48" customHeight="1" thickBot="1" x14ac:dyDescent="0.3">
      <c r="A70" s="240"/>
      <c r="B70" s="242"/>
      <c r="C70" s="86"/>
      <c r="D70" s="86"/>
      <c r="E70" s="86"/>
      <c r="F70" s="476"/>
      <c r="G70" s="86"/>
      <c r="H70" s="86"/>
      <c r="I70" s="397"/>
      <c r="J70" s="376"/>
      <c r="K70" s="376"/>
      <c r="L70" s="205"/>
      <c r="M70" s="205"/>
      <c r="N70" s="205"/>
      <c r="O70" s="205"/>
      <c r="P70" s="208"/>
      <c r="Q70" s="284" t="s">
        <v>85</v>
      </c>
      <c r="R70" s="363"/>
      <c r="S70" s="367"/>
      <c r="T70" s="367"/>
      <c r="U70" s="367"/>
      <c r="V70" s="367"/>
      <c r="W70" s="370"/>
      <c r="X70" s="61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57"/>
    </row>
    <row r="71" spans="1:43" s="59" customFormat="1" ht="17.25" customHeight="1" x14ac:dyDescent="0.25">
      <c r="A71" s="241" t="s">
        <v>39</v>
      </c>
      <c r="B71" s="247" t="s">
        <v>82</v>
      </c>
      <c r="C71" s="110" t="s">
        <v>38</v>
      </c>
      <c r="D71" s="111" t="s">
        <v>169</v>
      </c>
      <c r="E71" s="112"/>
      <c r="F71" s="113"/>
      <c r="G71" s="110"/>
      <c r="H71" s="113"/>
      <c r="I71" s="395"/>
      <c r="J71" s="374"/>
      <c r="K71" s="374"/>
      <c r="L71" s="204"/>
      <c r="M71" s="204"/>
      <c r="N71" s="204"/>
      <c r="O71" s="204"/>
      <c r="P71" s="207">
        <v>1</v>
      </c>
      <c r="Q71" s="232">
        <v>1410</v>
      </c>
      <c r="R71" s="232">
        <f>PRODUCT(P71,Q71)</f>
        <v>1410</v>
      </c>
      <c r="S71" s="117">
        <v>1</v>
      </c>
      <c r="T71" s="117">
        <f>PRODUCT(P71,S71)</f>
        <v>1</v>
      </c>
      <c r="U71" s="117">
        <v>0</v>
      </c>
      <c r="V71" s="117">
        <v>0</v>
      </c>
      <c r="W71" s="245">
        <f>SUM(T71,U71,V71)</f>
        <v>1</v>
      </c>
      <c r="X71" s="61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30"/>
    </row>
    <row r="72" spans="1:43" s="60" customFormat="1" ht="15" customHeight="1" x14ac:dyDescent="0.25">
      <c r="A72" s="44"/>
      <c r="B72" s="248"/>
      <c r="C72" s="95"/>
      <c r="D72" s="95"/>
      <c r="E72" s="95"/>
      <c r="F72" s="95"/>
      <c r="G72" s="95"/>
      <c r="H72" s="95"/>
      <c r="I72" s="396"/>
      <c r="J72" s="375"/>
      <c r="K72" s="375"/>
      <c r="L72" s="202"/>
      <c r="M72" s="202"/>
      <c r="N72" s="202"/>
      <c r="O72" s="202"/>
      <c r="P72" s="208"/>
      <c r="Q72" s="283"/>
      <c r="R72" s="364"/>
      <c r="S72" s="365"/>
      <c r="T72" s="365"/>
      <c r="U72" s="365"/>
      <c r="V72" s="365"/>
      <c r="W72" s="368"/>
      <c r="X72" s="61"/>
    </row>
    <row r="73" spans="1:43" s="60" customFormat="1" ht="15" customHeight="1" x14ac:dyDescent="0.25">
      <c r="A73" s="44"/>
      <c r="B73" s="248"/>
      <c r="C73" s="95"/>
      <c r="D73" s="95"/>
      <c r="E73" s="95"/>
      <c r="F73" s="385"/>
      <c r="G73" s="95"/>
      <c r="H73" s="95"/>
      <c r="I73" s="396"/>
      <c r="J73" s="375"/>
      <c r="K73" s="375"/>
      <c r="L73" s="202"/>
      <c r="M73" s="202"/>
      <c r="N73" s="202"/>
      <c r="O73" s="202"/>
      <c r="P73" s="208"/>
      <c r="Q73" s="283" t="s">
        <v>238</v>
      </c>
      <c r="R73" s="362"/>
      <c r="S73" s="366"/>
      <c r="T73" s="366"/>
      <c r="U73" s="366"/>
      <c r="V73" s="366"/>
      <c r="W73" s="369"/>
      <c r="X73" s="61"/>
    </row>
    <row r="74" spans="1:43" s="60" customFormat="1" ht="34.5" customHeight="1" thickBot="1" x14ac:dyDescent="0.3">
      <c r="A74" s="70"/>
      <c r="B74" s="244"/>
      <c r="C74" s="97"/>
      <c r="D74" s="97"/>
      <c r="E74" s="97"/>
      <c r="F74" s="386"/>
      <c r="G74" s="97"/>
      <c r="H74" s="97"/>
      <c r="I74" s="397"/>
      <c r="J74" s="376"/>
      <c r="K74" s="376"/>
      <c r="L74" s="203"/>
      <c r="M74" s="203"/>
      <c r="N74" s="203"/>
      <c r="O74" s="203"/>
      <c r="P74" s="209"/>
      <c r="Q74" s="284" t="s">
        <v>85</v>
      </c>
      <c r="R74" s="363"/>
      <c r="S74" s="367"/>
      <c r="T74" s="367"/>
      <c r="U74" s="367"/>
      <c r="V74" s="367"/>
      <c r="W74" s="370"/>
      <c r="X74" s="61"/>
    </row>
    <row r="75" spans="1:43" s="60" customFormat="1" ht="15" customHeight="1" thickBot="1" x14ac:dyDescent="0.3">
      <c r="A75" s="70"/>
      <c r="B75" s="293" t="s">
        <v>263</v>
      </c>
      <c r="C75" s="294" t="s">
        <v>262</v>
      </c>
      <c r="D75" s="296" t="s">
        <v>261</v>
      </c>
      <c r="E75" s="294"/>
      <c r="F75" s="294"/>
      <c r="G75" s="294"/>
      <c r="H75" s="294"/>
      <c r="I75" s="374"/>
      <c r="J75" s="374"/>
      <c r="K75" s="374"/>
      <c r="L75" s="374"/>
      <c r="M75" s="374"/>
      <c r="N75" s="374"/>
      <c r="O75" s="374"/>
      <c r="P75" s="331">
        <v>1</v>
      </c>
      <c r="Q75" s="294">
        <v>3130</v>
      </c>
      <c r="R75" s="294">
        <f>PRODUCT(P75,Q75)</f>
        <v>3130</v>
      </c>
      <c r="S75" s="288">
        <v>1</v>
      </c>
      <c r="T75" s="288">
        <f>PRODUCT(P75,S75)</f>
        <v>1</v>
      </c>
      <c r="U75" s="288">
        <v>0</v>
      </c>
      <c r="V75" s="288">
        <v>0</v>
      </c>
      <c r="W75" s="289">
        <f>SUM(T75,U75,V75)</f>
        <v>1</v>
      </c>
      <c r="X75" s="61"/>
    </row>
    <row r="76" spans="1:43" s="60" customFormat="1" ht="15" customHeight="1" thickBot="1" x14ac:dyDescent="0.3">
      <c r="A76" s="70"/>
      <c r="B76" s="248"/>
      <c r="C76" s="95"/>
      <c r="D76" s="95"/>
      <c r="E76" s="95"/>
      <c r="F76" s="95"/>
      <c r="G76" s="95"/>
      <c r="H76" s="95"/>
      <c r="I76" s="375"/>
      <c r="J76" s="375"/>
      <c r="K76" s="375"/>
      <c r="L76" s="375"/>
      <c r="M76" s="375"/>
      <c r="N76" s="375"/>
      <c r="O76" s="375"/>
      <c r="P76" s="332"/>
      <c r="Q76" s="205"/>
      <c r="R76" s="438"/>
      <c r="S76" s="365"/>
      <c r="T76" s="365"/>
      <c r="U76" s="365"/>
      <c r="V76" s="365"/>
      <c r="W76" s="368"/>
      <c r="X76" s="61"/>
    </row>
    <row r="77" spans="1:43" s="60" customFormat="1" ht="15" customHeight="1" thickBot="1" x14ac:dyDescent="0.3">
      <c r="A77" s="70"/>
      <c r="B77" s="248"/>
      <c r="C77" s="95"/>
      <c r="D77" s="95"/>
      <c r="E77" s="95"/>
      <c r="F77" s="95"/>
      <c r="G77" s="95"/>
      <c r="H77" s="95"/>
      <c r="I77" s="375"/>
      <c r="J77" s="375"/>
      <c r="K77" s="375"/>
      <c r="L77" s="375"/>
      <c r="M77" s="375"/>
      <c r="N77" s="375"/>
      <c r="O77" s="375"/>
      <c r="P77" s="332"/>
      <c r="Q77" s="205"/>
      <c r="R77" s="375"/>
      <c r="S77" s="366"/>
      <c r="T77" s="366"/>
      <c r="U77" s="366"/>
      <c r="V77" s="366"/>
      <c r="W77" s="369"/>
      <c r="X77" s="61"/>
    </row>
    <row r="78" spans="1:43" s="60" customFormat="1" ht="15" customHeight="1" thickBot="1" x14ac:dyDescent="0.3">
      <c r="A78" s="70"/>
      <c r="B78" s="248"/>
      <c r="C78" s="95"/>
      <c r="D78" s="95"/>
      <c r="E78" s="95"/>
      <c r="F78" s="95"/>
      <c r="G78" s="95"/>
      <c r="H78" s="95"/>
      <c r="I78" s="375"/>
      <c r="J78" s="375"/>
      <c r="K78" s="375"/>
      <c r="L78" s="375"/>
      <c r="M78" s="375"/>
      <c r="N78" s="375"/>
      <c r="O78" s="375"/>
      <c r="P78" s="332"/>
      <c r="Q78" s="205" t="s">
        <v>283</v>
      </c>
      <c r="R78" s="375"/>
      <c r="S78" s="366"/>
      <c r="T78" s="366"/>
      <c r="U78" s="366"/>
      <c r="V78" s="366"/>
      <c r="W78" s="369"/>
      <c r="X78" s="61"/>
    </row>
    <row r="79" spans="1:43" s="60" customFormat="1" ht="15" customHeight="1" thickBot="1" x14ac:dyDescent="0.3">
      <c r="A79" s="70"/>
      <c r="B79" s="248"/>
      <c r="C79" s="95"/>
      <c r="D79" s="95"/>
      <c r="E79" s="95"/>
      <c r="F79" s="95"/>
      <c r="G79" s="95"/>
      <c r="H79" s="95"/>
      <c r="I79" s="375"/>
      <c r="J79" s="375"/>
      <c r="K79" s="375"/>
      <c r="L79" s="375"/>
      <c r="M79" s="375"/>
      <c r="N79" s="375"/>
      <c r="O79" s="375"/>
      <c r="P79" s="332"/>
      <c r="Q79" s="283" t="s">
        <v>90</v>
      </c>
      <c r="R79" s="375"/>
      <c r="S79" s="366"/>
      <c r="T79" s="366"/>
      <c r="U79" s="366"/>
      <c r="V79" s="366"/>
      <c r="W79" s="369"/>
      <c r="X79" s="61"/>
    </row>
    <row r="80" spans="1:43" s="60" customFormat="1" ht="49.5" customHeight="1" thickBot="1" x14ac:dyDescent="0.3">
      <c r="A80" s="70"/>
      <c r="B80" s="244"/>
      <c r="C80" s="97"/>
      <c r="D80" s="97"/>
      <c r="E80" s="97"/>
      <c r="F80" s="132"/>
      <c r="G80" s="97"/>
      <c r="H80" s="97"/>
      <c r="I80" s="376"/>
      <c r="J80" s="376"/>
      <c r="K80" s="376"/>
      <c r="L80" s="376"/>
      <c r="M80" s="376"/>
      <c r="N80" s="376"/>
      <c r="O80" s="376"/>
      <c r="P80" s="333"/>
      <c r="Q80" s="284" t="s">
        <v>85</v>
      </c>
      <c r="R80" s="376"/>
      <c r="S80" s="367"/>
      <c r="T80" s="367"/>
      <c r="U80" s="367"/>
      <c r="V80" s="367"/>
      <c r="W80" s="370"/>
      <c r="X80" s="61"/>
      <c r="Z80" s="292"/>
    </row>
    <row r="81" spans="1:44" ht="13.5" thickBot="1" x14ac:dyDescent="0.3">
      <c r="A81" s="39"/>
      <c r="B81" s="65"/>
      <c r="C81" s="65"/>
      <c r="D81" s="65"/>
      <c r="E81" s="66"/>
      <c r="F81" s="66"/>
      <c r="G81" s="66"/>
      <c r="H81" s="66"/>
      <c r="I81" s="66"/>
      <c r="J81" s="66"/>
      <c r="K81" s="151"/>
      <c r="L81" s="66"/>
      <c r="M81" s="66"/>
      <c r="N81" s="66"/>
      <c r="O81" s="66"/>
      <c r="P81" s="67"/>
      <c r="Q81" s="68"/>
      <c r="R81" s="68"/>
      <c r="S81" s="69"/>
      <c r="T81" s="43"/>
      <c r="U81" s="43"/>
      <c r="V81" s="71"/>
      <c r="W81" s="72"/>
      <c r="AI81" s="26"/>
      <c r="AJ81" s="26"/>
      <c r="AK81" s="26"/>
      <c r="AL81" s="26"/>
      <c r="AM81" s="26"/>
      <c r="AN81" s="26"/>
      <c r="AO81" s="26"/>
      <c r="AP81" s="26"/>
    </row>
    <row r="82" spans="1:44" s="38" customFormat="1" ht="16.5" customHeight="1" thickBot="1" x14ac:dyDescent="0.3">
      <c r="A82" s="378"/>
      <c r="B82" s="378"/>
      <c r="C82" s="378"/>
      <c r="D82" s="378"/>
      <c r="E82" s="378"/>
      <c r="F82" s="378"/>
      <c r="G82" s="378"/>
      <c r="H82" s="378"/>
      <c r="I82" s="378"/>
      <c r="J82" s="378"/>
      <c r="K82" s="379"/>
      <c r="L82" s="143"/>
      <c r="M82" s="143"/>
      <c r="N82" s="143"/>
      <c r="O82" s="143"/>
      <c r="P82" s="54"/>
      <c r="Q82" s="54"/>
      <c r="R82" s="55"/>
      <c r="S82" s="114"/>
      <c r="T82" s="219"/>
      <c r="U82" s="219"/>
      <c r="V82" s="105"/>
      <c r="W82" s="222"/>
      <c r="X82" s="41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37"/>
    </row>
    <row r="83" spans="1:44" s="59" customFormat="1" ht="24.75" customHeight="1" x14ac:dyDescent="0.25">
      <c r="A83" s="241" t="s">
        <v>39</v>
      </c>
      <c r="B83" s="270" t="s">
        <v>75</v>
      </c>
      <c r="C83" s="113" t="s">
        <v>39</v>
      </c>
      <c r="D83" s="115" t="s">
        <v>44</v>
      </c>
      <c r="E83" s="116"/>
      <c r="F83" s="113"/>
      <c r="G83" s="113"/>
      <c r="H83" s="113"/>
      <c r="I83" s="395"/>
      <c r="J83" s="374"/>
      <c r="K83" s="380"/>
      <c r="L83" s="374"/>
      <c r="M83" s="374"/>
      <c r="N83" s="374"/>
      <c r="O83" s="374"/>
      <c r="P83" s="216">
        <v>1</v>
      </c>
      <c r="Q83" s="204">
        <v>8850</v>
      </c>
      <c r="R83" s="204">
        <f>PRODUCT(Q83,P83)</f>
        <v>8850</v>
      </c>
      <c r="S83" s="194">
        <v>1</v>
      </c>
      <c r="T83" s="158">
        <f>PRODUCT(P83,S83)</f>
        <v>1</v>
      </c>
      <c r="U83" s="188">
        <v>0</v>
      </c>
      <c r="V83" s="191">
        <v>0</v>
      </c>
      <c r="W83" s="164">
        <f>SUM(T83,U83,V83)</f>
        <v>1</v>
      </c>
      <c r="X83" s="61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  <c r="AQ83" s="30"/>
    </row>
    <row r="84" spans="1:44" s="59" customFormat="1" ht="15" customHeight="1" x14ac:dyDescent="0.25">
      <c r="A84" s="267"/>
      <c r="B84" s="242"/>
      <c r="C84" s="86"/>
      <c r="D84" s="86"/>
      <c r="E84" s="86"/>
      <c r="F84" s="86"/>
      <c r="G84" s="86"/>
      <c r="H84" s="377"/>
      <c r="I84" s="396"/>
      <c r="J84" s="375"/>
      <c r="K84" s="381"/>
      <c r="L84" s="375"/>
      <c r="M84" s="375"/>
      <c r="N84" s="375"/>
      <c r="O84" s="375"/>
      <c r="P84" s="217"/>
      <c r="Q84" s="205"/>
      <c r="R84" s="205"/>
      <c r="S84" s="195"/>
      <c r="T84" s="159"/>
      <c r="U84" s="189"/>
      <c r="V84" s="192"/>
      <c r="W84" s="165"/>
      <c r="X84" s="61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30"/>
    </row>
    <row r="85" spans="1:44" s="63" customFormat="1" ht="15" customHeight="1" x14ac:dyDescent="0.2">
      <c r="A85" s="267"/>
      <c r="B85" s="242"/>
      <c r="C85" s="86"/>
      <c r="D85" s="86"/>
      <c r="E85" s="86"/>
      <c r="F85" s="134"/>
      <c r="G85" s="86"/>
      <c r="H85" s="393"/>
      <c r="I85" s="396"/>
      <c r="J85" s="375"/>
      <c r="K85" s="381"/>
      <c r="L85" s="375"/>
      <c r="M85" s="375"/>
      <c r="N85" s="375"/>
      <c r="O85" s="375"/>
      <c r="P85" s="217"/>
      <c r="Q85" s="205"/>
      <c r="R85" s="205"/>
      <c r="S85" s="195"/>
      <c r="T85" s="159"/>
      <c r="U85" s="189"/>
      <c r="V85" s="192"/>
      <c r="W85" s="165"/>
      <c r="X85" s="61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  <c r="AQ85" s="62"/>
    </row>
    <row r="86" spans="1:44" s="63" customFormat="1" ht="15" customHeight="1" x14ac:dyDescent="0.25">
      <c r="A86" s="267"/>
      <c r="B86" s="242"/>
      <c r="C86" s="86"/>
      <c r="D86" s="86"/>
      <c r="E86" s="86"/>
      <c r="F86" s="43"/>
      <c r="G86" s="86"/>
      <c r="H86" s="200"/>
      <c r="I86" s="396"/>
      <c r="J86" s="375"/>
      <c r="K86" s="381"/>
      <c r="L86" s="375"/>
      <c r="M86" s="375"/>
      <c r="N86" s="375"/>
      <c r="O86" s="375"/>
      <c r="P86" s="217"/>
      <c r="Q86" s="205" t="s">
        <v>239</v>
      </c>
      <c r="R86" s="205"/>
      <c r="S86" s="195"/>
      <c r="T86" s="159"/>
      <c r="U86" s="189"/>
      <c r="V86" s="192"/>
      <c r="W86" s="165"/>
      <c r="X86" s="61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  <c r="AQ86" s="62"/>
    </row>
    <row r="87" spans="1:44" s="28" customFormat="1" ht="37.5" customHeight="1" thickBot="1" x14ac:dyDescent="0.3">
      <c r="A87" s="268"/>
      <c r="B87" s="244"/>
      <c r="C87" s="97"/>
      <c r="D87" s="97"/>
      <c r="E87" s="97"/>
      <c r="F87" s="132"/>
      <c r="H87" s="97"/>
      <c r="I87" s="397"/>
      <c r="J87" s="376"/>
      <c r="K87" s="382"/>
      <c r="L87" s="376"/>
      <c r="M87" s="376"/>
      <c r="N87" s="376"/>
      <c r="O87" s="376"/>
      <c r="P87" s="218"/>
      <c r="Q87" s="206" t="s">
        <v>85</v>
      </c>
      <c r="R87" s="206"/>
      <c r="S87" s="196"/>
      <c r="T87" s="160"/>
      <c r="U87" s="190"/>
      <c r="V87" s="193"/>
      <c r="W87" s="166"/>
      <c r="X87" s="61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  <c r="AQ87" s="27"/>
    </row>
    <row r="88" spans="1:44" s="59" customFormat="1" ht="39.75" customHeight="1" x14ac:dyDescent="0.25">
      <c r="A88" s="238" t="s">
        <v>39</v>
      </c>
      <c r="B88" s="249" t="s">
        <v>98</v>
      </c>
      <c r="C88" s="224" t="s">
        <v>97</v>
      </c>
      <c r="D88" s="108" t="s">
        <v>185</v>
      </c>
      <c r="E88" s="94"/>
      <c r="F88" s="224"/>
      <c r="G88" s="231"/>
      <c r="H88" s="224"/>
      <c r="I88" s="395"/>
      <c r="J88" s="374"/>
      <c r="K88" s="426"/>
      <c r="L88" s="205"/>
      <c r="M88" s="205"/>
      <c r="N88" s="205"/>
      <c r="O88" s="205"/>
      <c r="P88" s="208">
        <v>7</v>
      </c>
      <c r="Q88" s="205">
        <v>1080</v>
      </c>
      <c r="R88" s="205">
        <f>PRODUCT(Q88,P88)</f>
        <v>7560</v>
      </c>
      <c r="S88" s="156">
        <v>1</v>
      </c>
      <c r="T88" s="159">
        <f>PRODUCT(P88,S88)</f>
        <v>7</v>
      </c>
      <c r="U88" s="159">
        <v>0</v>
      </c>
      <c r="V88" s="162">
        <v>0</v>
      </c>
      <c r="W88" s="165">
        <f>SUM(T88,U88,V88)</f>
        <v>7</v>
      </c>
      <c r="X88" s="61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  <c r="AQ88" s="30"/>
    </row>
    <row r="89" spans="1:44" s="59" customFormat="1" ht="15" customHeight="1" x14ac:dyDescent="0.25">
      <c r="A89" s="267"/>
      <c r="B89" s="242"/>
      <c r="C89" s="86"/>
      <c r="D89" s="86"/>
      <c r="E89" s="86"/>
      <c r="F89" s="86"/>
      <c r="G89" s="86"/>
      <c r="H89" s="86"/>
      <c r="I89" s="396"/>
      <c r="J89" s="375"/>
      <c r="K89" s="427"/>
      <c r="L89" s="205"/>
      <c r="M89" s="205"/>
      <c r="N89" s="205"/>
      <c r="O89" s="205"/>
      <c r="P89" s="208"/>
      <c r="Q89" s="205"/>
      <c r="R89" s="205"/>
      <c r="S89" s="156"/>
      <c r="T89" s="159"/>
      <c r="U89" s="159"/>
      <c r="V89" s="162"/>
      <c r="W89" s="165"/>
      <c r="X89" s="61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  <c r="AQ89" s="30"/>
    </row>
    <row r="90" spans="1:44" s="59" customFormat="1" ht="15" customHeight="1" x14ac:dyDescent="0.25">
      <c r="A90" s="267"/>
      <c r="B90" s="242"/>
      <c r="C90" s="86"/>
      <c r="D90" s="86"/>
      <c r="E90" s="86"/>
      <c r="F90" s="86"/>
      <c r="G90" s="86"/>
      <c r="H90" s="86"/>
      <c r="I90" s="396"/>
      <c r="J90" s="375"/>
      <c r="K90" s="427"/>
      <c r="L90" s="205"/>
      <c r="M90" s="205"/>
      <c r="N90" s="205"/>
      <c r="O90" s="205"/>
      <c r="P90" s="208"/>
      <c r="Q90" s="205"/>
      <c r="R90" s="205"/>
      <c r="S90" s="156"/>
      <c r="T90" s="159"/>
      <c r="U90" s="159"/>
      <c r="V90" s="162"/>
      <c r="W90" s="165"/>
      <c r="X90" s="61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  <c r="AQ90" s="30"/>
    </row>
    <row r="91" spans="1:44" s="59" customFormat="1" ht="15" customHeight="1" x14ac:dyDescent="0.25">
      <c r="A91" s="267"/>
      <c r="B91" s="242"/>
      <c r="C91" s="86"/>
      <c r="D91" s="86"/>
      <c r="E91" s="86"/>
      <c r="F91" s="86"/>
      <c r="G91" s="86"/>
      <c r="H91" s="86"/>
      <c r="I91" s="396"/>
      <c r="J91" s="375"/>
      <c r="K91" s="427"/>
      <c r="L91" s="205"/>
      <c r="M91" s="205"/>
      <c r="N91" s="205"/>
      <c r="O91" s="205"/>
      <c r="P91" s="208"/>
      <c r="Q91" s="205" t="s">
        <v>240</v>
      </c>
      <c r="R91" s="205"/>
      <c r="S91" s="156"/>
      <c r="T91" s="159"/>
      <c r="U91" s="159"/>
      <c r="V91" s="162"/>
      <c r="W91" s="165"/>
      <c r="X91" s="61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60"/>
      <c r="AQ91" s="30"/>
    </row>
    <row r="92" spans="1:44" s="59" customFormat="1" ht="15" customHeight="1" x14ac:dyDescent="0.25">
      <c r="A92" s="267"/>
      <c r="B92" s="242"/>
      <c r="C92" s="86"/>
      <c r="D92" s="86"/>
      <c r="E92" s="86"/>
      <c r="F92" s="473"/>
      <c r="G92" s="86"/>
      <c r="H92" s="86"/>
      <c r="I92" s="396"/>
      <c r="J92" s="375"/>
      <c r="K92" s="427"/>
      <c r="L92" s="205"/>
      <c r="M92" s="205"/>
      <c r="N92" s="205"/>
      <c r="O92" s="205"/>
      <c r="P92" s="208"/>
      <c r="Q92" s="205" t="s">
        <v>241</v>
      </c>
      <c r="R92" s="205"/>
      <c r="S92" s="156"/>
      <c r="T92" s="159"/>
      <c r="U92" s="159"/>
      <c r="V92" s="162"/>
      <c r="W92" s="165"/>
      <c r="X92" s="61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  <c r="AQ92" s="30"/>
    </row>
    <row r="93" spans="1:44" s="28" customFormat="1" ht="15.75" customHeight="1" thickBot="1" x14ac:dyDescent="0.3">
      <c r="A93" s="268"/>
      <c r="B93" s="244"/>
      <c r="C93" s="97"/>
      <c r="D93" s="97"/>
      <c r="E93" s="97"/>
      <c r="F93" s="475"/>
      <c r="G93" s="97"/>
      <c r="H93" s="97"/>
      <c r="I93" s="397"/>
      <c r="J93" s="376"/>
      <c r="K93" s="428"/>
      <c r="L93" s="206"/>
      <c r="M93" s="206"/>
      <c r="N93" s="206"/>
      <c r="O93" s="206"/>
      <c r="P93" s="209"/>
      <c r="Q93" s="206" t="s">
        <v>84</v>
      </c>
      <c r="R93" s="206"/>
      <c r="S93" s="157"/>
      <c r="T93" s="160"/>
      <c r="U93" s="160"/>
      <c r="V93" s="163"/>
      <c r="W93" s="166"/>
      <c r="X93" s="61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  <c r="AQ93" s="27"/>
    </row>
    <row r="94" spans="1:44" s="59" customFormat="1" ht="32.25" customHeight="1" x14ac:dyDescent="0.25">
      <c r="A94" s="238" t="s">
        <v>39</v>
      </c>
      <c r="B94" s="249" t="s">
        <v>92</v>
      </c>
      <c r="C94" s="224" t="s">
        <v>48</v>
      </c>
      <c r="D94" s="108" t="s">
        <v>170</v>
      </c>
      <c r="E94" s="109"/>
      <c r="F94" s="224"/>
      <c r="G94" s="224"/>
      <c r="H94" s="224"/>
      <c r="I94" s="136"/>
      <c r="J94" s="374"/>
      <c r="K94" s="426"/>
      <c r="L94" s="374"/>
      <c r="M94" s="204"/>
      <c r="N94" s="374"/>
      <c r="O94" s="204"/>
      <c r="P94" s="207">
        <v>4</v>
      </c>
      <c r="Q94" s="205">
        <v>1720</v>
      </c>
      <c r="R94" s="205">
        <f>PRODUCT(Q94,P94)</f>
        <v>6880</v>
      </c>
      <c r="S94" s="155">
        <v>1</v>
      </c>
      <c r="T94" s="158">
        <f>PRODUCT(P94,S94)</f>
        <v>4</v>
      </c>
      <c r="U94" s="158">
        <v>0</v>
      </c>
      <c r="V94" s="161">
        <v>0</v>
      </c>
      <c r="W94" s="164">
        <f>SUM(T94,U94,V94)</f>
        <v>4</v>
      </c>
      <c r="X94" s="61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  <c r="AQ94" s="62"/>
    </row>
    <row r="95" spans="1:44" s="59" customFormat="1" ht="15" customHeight="1" x14ac:dyDescent="0.25">
      <c r="A95" s="267"/>
      <c r="B95" s="242"/>
      <c r="C95" s="86"/>
      <c r="D95" s="86"/>
      <c r="E95" s="86"/>
      <c r="F95" s="86"/>
      <c r="G95" s="86"/>
      <c r="H95" s="86"/>
      <c r="I95" s="137"/>
      <c r="J95" s="375"/>
      <c r="K95" s="427"/>
      <c r="L95" s="375"/>
      <c r="M95" s="205"/>
      <c r="N95" s="375"/>
      <c r="O95" s="205"/>
      <c r="P95" s="208"/>
      <c r="Q95" s="205"/>
      <c r="R95" s="205"/>
      <c r="S95" s="156"/>
      <c r="T95" s="159"/>
      <c r="U95" s="159"/>
      <c r="V95" s="162"/>
      <c r="W95" s="165"/>
      <c r="X95" s="61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  <c r="AP95" s="60"/>
      <c r="AQ95" s="60"/>
      <c r="AR95" s="30"/>
    </row>
    <row r="96" spans="1:44" s="59" customFormat="1" ht="50.25" customHeight="1" x14ac:dyDescent="0.25">
      <c r="A96" s="267"/>
      <c r="B96" s="242"/>
      <c r="C96" s="86"/>
      <c r="D96" s="86"/>
      <c r="E96" s="86"/>
      <c r="F96" s="86"/>
      <c r="G96" s="86"/>
      <c r="H96" s="86"/>
      <c r="I96" s="137"/>
      <c r="J96" s="375"/>
      <c r="K96" s="427"/>
      <c r="L96" s="375"/>
      <c r="M96" s="205"/>
      <c r="N96" s="375"/>
      <c r="O96" s="205"/>
      <c r="P96" s="208"/>
      <c r="Q96" s="201" t="s">
        <v>172</v>
      </c>
      <c r="R96" s="205"/>
      <c r="S96" s="156"/>
      <c r="T96" s="159"/>
      <c r="U96" s="159"/>
      <c r="V96" s="162"/>
      <c r="W96" s="165"/>
      <c r="X96" s="61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  <c r="AP96" s="60"/>
      <c r="AQ96" s="60"/>
      <c r="AR96" s="30"/>
    </row>
    <row r="97" spans="1:44" s="59" customFormat="1" ht="47.25" customHeight="1" thickBot="1" x14ac:dyDescent="0.3">
      <c r="A97" s="267"/>
      <c r="B97" s="244"/>
      <c r="C97" s="97"/>
      <c r="D97" s="97"/>
      <c r="E97" s="97"/>
      <c r="F97" s="132"/>
      <c r="G97" s="97"/>
      <c r="H97" s="97"/>
      <c r="I97" s="137"/>
      <c r="J97" s="376"/>
      <c r="K97" s="428"/>
      <c r="L97" s="376"/>
      <c r="M97" s="206"/>
      <c r="N97" s="376"/>
      <c r="O97" s="206"/>
      <c r="P97" s="209"/>
      <c r="Q97" s="225" t="s">
        <v>85</v>
      </c>
      <c r="R97" s="206"/>
      <c r="S97" s="156"/>
      <c r="T97" s="159"/>
      <c r="U97" s="159"/>
      <c r="V97" s="162"/>
      <c r="W97" s="165"/>
      <c r="X97" s="61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  <c r="AQ97" s="60"/>
      <c r="AR97" s="30"/>
    </row>
    <row r="98" spans="1:44" s="59" customFormat="1" ht="17.25" customHeight="1" x14ac:dyDescent="0.25">
      <c r="A98" s="238" t="s">
        <v>39</v>
      </c>
      <c r="B98" s="246" t="s">
        <v>82</v>
      </c>
      <c r="C98" s="231" t="s">
        <v>38</v>
      </c>
      <c r="D98" s="108" t="s">
        <v>183</v>
      </c>
      <c r="E98" s="109"/>
      <c r="F98" s="224"/>
      <c r="G98" s="224"/>
      <c r="H98" s="224"/>
      <c r="I98" s="395"/>
      <c r="J98" s="374"/>
      <c r="K98" s="374"/>
      <c r="L98" s="374"/>
      <c r="M98" s="374"/>
      <c r="N98" s="374"/>
      <c r="O98" s="374"/>
      <c r="P98" s="216">
        <v>2</v>
      </c>
      <c r="Q98" s="205">
        <v>2810</v>
      </c>
      <c r="R98" s="205">
        <f>PRODUCT(Q98,P98)</f>
        <v>5620</v>
      </c>
      <c r="S98" s="155">
        <v>1</v>
      </c>
      <c r="T98" s="158">
        <f>PRODUCT(P98,S98)</f>
        <v>2</v>
      </c>
      <c r="U98" s="158">
        <v>0</v>
      </c>
      <c r="V98" s="161">
        <v>0</v>
      </c>
      <c r="W98" s="164">
        <f>SUM(T98,U98,V98)</f>
        <v>2</v>
      </c>
      <c r="X98" s="61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30"/>
    </row>
    <row r="99" spans="1:44" s="59" customFormat="1" ht="15" customHeight="1" x14ac:dyDescent="0.25">
      <c r="A99" s="267"/>
      <c r="B99" s="271"/>
      <c r="C99" s="232"/>
      <c r="D99" s="232"/>
      <c r="E99" s="232"/>
      <c r="F99" s="232"/>
      <c r="G99" s="232"/>
      <c r="H99" s="232"/>
      <c r="I99" s="396"/>
      <c r="J99" s="375"/>
      <c r="K99" s="375"/>
      <c r="L99" s="375"/>
      <c r="M99" s="375"/>
      <c r="N99" s="375"/>
      <c r="O99" s="375"/>
      <c r="P99" s="217"/>
      <c r="Q99" s="205"/>
      <c r="R99" s="205"/>
      <c r="S99" s="156"/>
      <c r="T99" s="159"/>
      <c r="U99" s="159"/>
      <c r="V99" s="162"/>
      <c r="W99" s="165"/>
      <c r="X99" s="61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0"/>
      <c r="AP99" s="60"/>
      <c r="AQ99" s="60"/>
      <c r="AR99" s="30"/>
    </row>
    <row r="100" spans="1:44" s="59" customFormat="1" ht="15" customHeight="1" x14ac:dyDescent="0.25">
      <c r="A100" s="267"/>
      <c r="B100" s="271"/>
      <c r="C100" s="232"/>
      <c r="D100" s="232"/>
      <c r="E100" s="232"/>
      <c r="F100" s="232"/>
      <c r="G100" s="232"/>
      <c r="H100" s="232"/>
      <c r="I100" s="396"/>
      <c r="J100" s="375"/>
      <c r="K100" s="375"/>
      <c r="L100" s="375"/>
      <c r="M100" s="375"/>
      <c r="N100" s="375"/>
      <c r="O100" s="375"/>
      <c r="P100" s="217"/>
      <c r="Q100" s="205"/>
      <c r="R100" s="205"/>
      <c r="S100" s="156"/>
      <c r="T100" s="159"/>
      <c r="U100" s="159"/>
      <c r="V100" s="162"/>
      <c r="W100" s="165"/>
      <c r="X100" s="61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  <c r="AQ100" s="60"/>
      <c r="AR100" s="30"/>
    </row>
    <row r="101" spans="1:44" s="59" customFormat="1" ht="15" customHeight="1" x14ac:dyDescent="0.25">
      <c r="A101" s="267"/>
      <c r="B101" s="272"/>
      <c r="C101" s="108"/>
      <c r="D101" s="108"/>
      <c r="E101" s="108"/>
      <c r="F101" s="224"/>
      <c r="G101" s="108"/>
      <c r="H101" s="231"/>
      <c r="I101" s="396"/>
      <c r="J101" s="375"/>
      <c r="K101" s="375"/>
      <c r="L101" s="375"/>
      <c r="M101" s="375"/>
      <c r="N101" s="375"/>
      <c r="O101" s="375"/>
      <c r="P101" s="217"/>
      <c r="Q101" s="205"/>
      <c r="R101" s="205"/>
      <c r="S101" s="156"/>
      <c r="T101" s="159"/>
      <c r="U101" s="159"/>
      <c r="V101" s="162"/>
      <c r="W101" s="165"/>
      <c r="X101" s="61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60"/>
      <c r="AO101" s="60"/>
      <c r="AP101" s="60"/>
      <c r="AQ101" s="60"/>
      <c r="AR101" s="30"/>
    </row>
    <row r="102" spans="1:44" s="59" customFormat="1" ht="15" customHeight="1" x14ac:dyDescent="0.25">
      <c r="A102" s="267"/>
      <c r="B102" s="272"/>
      <c r="C102" s="108"/>
      <c r="D102" s="108"/>
      <c r="E102" s="108"/>
      <c r="F102" s="140"/>
      <c r="G102" s="108"/>
      <c r="H102" s="232"/>
      <c r="I102" s="396"/>
      <c r="J102" s="375"/>
      <c r="K102" s="375"/>
      <c r="L102" s="375"/>
      <c r="M102" s="375"/>
      <c r="N102" s="375"/>
      <c r="O102" s="375"/>
      <c r="P102" s="217"/>
      <c r="Q102" s="205" t="s">
        <v>101</v>
      </c>
      <c r="R102" s="205"/>
      <c r="S102" s="156"/>
      <c r="T102" s="159"/>
      <c r="U102" s="159"/>
      <c r="V102" s="162"/>
      <c r="W102" s="165"/>
      <c r="X102" s="61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  <c r="AQ102" s="60"/>
      <c r="AR102" s="30"/>
    </row>
    <row r="103" spans="1:44" s="28" customFormat="1" ht="27.75" customHeight="1" thickBot="1" x14ac:dyDescent="0.3">
      <c r="A103" s="268"/>
      <c r="B103" s="273"/>
      <c r="C103" s="139"/>
      <c r="D103" s="139"/>
      <c r="E103" s="139"/>
      <c r="F103" s="121"/>
      <c r="G103" s="139"/>
      <c r="H103" s="139"/>
      <c r="I103" s="397"/>
      <c r="J103" s="376"/>
      <c r="K103" s="376"/>
      <c r="L103" s="376"/>
      <c r="M103" s="376"/>
      <c r="N103" s="376"/>
      <c r="O103" s="376"/>
      <c r="P103" s="218"/>
      <c r="Q103" s="206" t="s">
        <v>85</v>
      </c>
      <c r="R103" s="206"/>
      <c r="S103" s="157"/>
      <c r="T103" s="160"/>
      <c r="U103" s="160"/>
      <c r="V103" s="163"/>
      <c r="W103" s="166"/>
      <c r="X103" s="61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  <c r="AQ103" s="48"/>
      <c r="AR103" s="27"/>
    </row>
    <row r="104" spans="1:44" s="59" customFormat="1" ht="19.5" customHeight="1" x14ac:dyDescent="0.25">
      <c r="A104" s="238" t="s">
        <v>39</v>
      </c>
      <c r="B104" s="249" t="s">
        <v>105</v>
      </c>
      <c r="C104" s="224" t="s">
        <v>38</v>
      </c>
      <c r="D104" s="108" t="s">
        <v>182</v>
      </c>
      <c r="E104" s="94"/>
      <c r="F104" s="231"/>
      <c r="G104" s="231"/>
      <c r="H104" s="231"/>
      <c r="I104" s="387"/>
      <c r="J104" s="374"/>
      <c r="K104" s="374"/>
      <c r="L104" s="205"/>
      <c r="M104" s="205"/>
      <c r="N104" s="205"/>
      <c r="O104" s="205"/>
      <c r="P104" s="207">
        <v>2</v>
      </c>
      <c r="Q104" s="205">
        <v>2810</v>
      </c>
      <c r="R104" s="205">
        <f>PRODUCT(Q104,P104)</f>
        <v>5620</v>
      </c>
      <c r="S104" s="155">
        <v>1</v>
      </c>
      <c r="T104" s="158">
        <f>PRODUCT(P104,S104)</f>
        <v>2</v>
      </c>
      <c r="U104" s="158">
        <v>0</v>
      </c>
      <c r="V104" s="161">
        <v>0</v>
      </c>
      <c r="W104" s="164">
        <f>SUM(T104,U104,V104)</f>
        <v>2</v>
      </c>
      <c r="X104" s="61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  <c r="AQ104" s="60"/>
      <c r="AR104" s="30"/>
    </row>
    <row r="105" spans="1:44" s="59" customFormat="1" ht="15" customHeight="1" x14ac:dyDescent="0.25">
      <c r="A105" s="267"/>
      <c r="B105" s="249"/>
      <c r="C105" s="224"/>
      <c r="D105" s="108"/>
      <c r="E105" s="94"/>
      <c r="F105" s="231"/>
      <c r="G105" s="231"/>
      <c r="H105" s="231"/>
      <c r="I105" s="388"/>
      <c r="J105" s="375"/>
      <c r="K105" s="375"/>
      <c r="L105" s="205"/>
      <c r="M105" s="205"/>
      <c r="N105" s="205"/>
      <c r="O105" s="205"/>
      <c r="P105" s="208"/>
      <c r="Q105" s="205"/>
      <c r="R105" s="205"/>
      <c r="S105" s="156"/>
      <c r="T105" s="159"/>
      <c r="U105" s="159"/>
      <c r="V105" s="162"/>
      <c r="W105" s="165"/>
      <c r="X105" s="61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30"/>
    </row>
    <row r="106" spans="1:44" s="59" customFormat="1" ht="15" customHeight="1" x14ac:dyDescent="0.25">
      <c r="A106" s="267"/>
      <c r="B106" s="249"/>
      <c r="C106" s="224"/>
      <c r="D106" s="108"/>
      <c r="E106" s="94"/>
      <c r="F106" s="231"/>
      <c r="G106" s="231"/>
      <c r="H106" s="231"/>
      <c r="I106" s="388"/>
      <c r="J106" s="375"/>
      <c r="K106" s="375"/>
      <c r="L106" s="205"/>
      <c r="M106" s="205"/>
      <c r="N106" s="205"/>
      <c r="O106" s="205"/>
      <c r="P106" s="208"/>
      <c r="Q106" s="205"/>
      <c r="R106" s="205"/>
      <c r="S106" s="156"/>
      <c r="T106" s="159"/>
      <c r="U106" s="159"/>
      <c r="V106" s="162"/>
      <c r="W106" s="165"/>
      <c r="X106" s="61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  <c r="AQ106" s="60"/>
      <c r="AR106" s="30"/>
    </row>
    <row r="107" spans="1:44" s="59" customFormat="1" ht="15" customHeight="1" x14ac:dyDescent="0.25">
      <c r="A107" s="267"/>
      <c r="B107" s="249"/>
      <c r="C107" s="224"/>
      <c r="D107" s="108"/>
      <c r="E107" s="94"/>
      <c r="F107" s="231"/>
      <c r="G107" s="231"/>
      <c r="H107" s="231"/>
      <c r="I107" s="388"/>
      <c r="J107" s="375"/>
      <c r="K107" s="375"/>
      <c r="L107" s="205"/>
      <c r="M107" s="205"/>
      <c r="N107" s="205"/>
      <c r="O107" s="205"/>
      <c r="P107" s="208"/>
      <c r="Q107" s="205"/>
      <c r="R107" s="205"/>
      <c r="S107" s="156"/>
      <c r="T107" s="159"/>
      <c r="U107" s="159"/>
      <c r="V107" s="162"/>
      <c r="W107" s="165"/>
      <c r="X107" s="61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  <c r="AQ107" s="60"/>
      <c r="AR107" s="30"/>
    </row>
    <row r="108" spans="1:44" s="59" customFormat="1" ht="15" customHeight="1" x14ac:dyDescent="0.25">
      <c r="A108" s="267"/>
      <c r="B108" s="249"/>
      <c r="C108" s="224"/>
      <c r="D108" s="108"/>
      <c r="E108" s="94"/>
      <c r="F108" s="231"/>
      <c r="G108" s="231"/>
      <c r="H108" s="231"/>
      <c r="I108" s="388"/>
      <c r="J108" s="375"/>
      <c r="K108" s="375"/>
      <c r="L108" s="205"/>
      <c r="M108" s="205"/>
      <c r="N108" s="205"/>
      <c r="O108" s="205"/>
      <c r="P108" s="208"/>
      <c r="Q108" s="205"/>
      <c r="R108" s="205"/>
      <c r="S108" s="156"/>
      <c r="T108" s="159"/>
      <c r="U108" s="159"/>
      <c r="V108" s="162"/>
      <c r="W108" s="165"/>
      <c r="X108" s="61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  <c r="AQ108" s="60"/>
      <c r="AR108" s="30"/>
    </row>
    <row r="109" spans="1:44" s="59" customFormat="1" ht="15" customHeight="1" x14ac:dyDescent="0.25">
      <c r="A109" s="267"/>
      <c r="B109" s="246"/>
      <c r="C109" s="94"/>
      <c r="D109" s="94"/>
      <c r="E109" s="94"/>
      <c r="F109" s="473"/>
      <c r="G109" s="94"/>
      <c r="H109" s="94"/>
      <c r="I109" s="388"/>
      <c r="J109" s="375"/>
      <c r="K109" s="375"/>
      <c r="L109" s="205"/>
      <c r="M109" s="205"/>
      <c r="N109" s="205"/>
      <c r="O109" s="205"/>
      <c r="P109" s="208"/>
      <c r="Q109" s="205" t="s">
        <v>101</v>
      </c>
      <c r="R109" s="205"/>
      <c r="S109" s="156"/>
      <c r="T109" s="159"/>
      <c r="U109" s="159"/>
      <c r="V109" s="162"/>
      <c r="W109" s="165"/>
      <c r="X109" s="61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  <c r="AQ109" s="60"/>
      <c r="AR109" s="30"/>
    </row>
    <row r="110" spans="1:44" s="28" customFormat="1" ht="15.75" customHeight="1" thickBot="1" x14ac:dyDescent="0.3">
      <c r="A110" s="269"/>
      <c r="B110" s="254"/>
      <c r="C110" s="96"/>
      <c r="D110" s="96"/>
      <c r="E110" s="96"/>
      <c r="F110" s="474"/>
      <c r="G110" s="96"/>
      <c r="H110" s="96"/>
      <c r="I110" s="389"/>
      <c r="J110" s="376"/>
      <c r="K110" s="376"/>
      <c r="L110" s="206"/>
      <c r="M110" s="206"/>
      <c r="N110" s="206"/>
      <c r="O110" s="206"/>
      <c r="P110" s="209"/>
      <c r="Q110" s="206" t="s">
        <v>85</v>
      </c>
      <c r="R110" s="206"/>
      <c r="S110" s="157"/>
      <c r="T110" s="160"/>
      <c r="U110" s="160"/>
      <c r="V110" s="163"/>
      <c r="W110" s="166"/>
      <c r="X110" s="61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  <c r="AP110" s="60"/>
      <c r="AQ110" s="48"/>
      <c r="AR110" s="27"/>
    </row>
    <row r="111" spans="1:44" s="59" customFormat="1" ht="25.5" customHeight="1" x14ac:dyDescent="0.25">
      <c r="A111" s="238" t="s">
        <v>39</v>
      </c>
      <c r="B111" s="249" t="s">
        <v>75</v>
      </c>
      <c r="C111" s="224" t="s">
        <v>39</v>
      </c>
      <c r="D111" s="108" t="s">
        <v>184</v>
      </c>
      <c r="E111" s="109"/>
      <c r="F111" s="224"/>
      <c r="G111" s="224"/>
      <c r="H111" s="113"/>
      <c r="I111" s="387"/>
      <c r="J111" s="374"/>
      <c r="K111" s="374"/>
      <c r="L111" s="205"/>
      <c r="M111" s="205"/>
      <c r="N111" s="205"/>
      <c r="O111" s="205"/>
      <c r="P111" s="207">
        <v>2</v>
      </c>
      <c r="Q111" s="204">
        <v>2810</v>
      </c>
      <c r="R111" s="204">
        <f>PRODUCT(Q111,P111)</f>
        <v>5620</v>
      </c>
      <c r="S111" s="155">
        <v>1</v>
      </c>
      <c r="T111" s="158">
        <f>PRODUCT(P111,S111)</f>
        <v>2</v>
      </c>
      <c r="U111" s="158">
        <v>0</v>
      </c>
      <c r="V111" s="161">
        <v>0</v>
      </c>
      <c r="W111" s="164">
        <f>SUM(T111,U111,V111)</f>
        <v>2</v>
      </c>
      <c r="X111" s="61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  <c r="AN111" s="60"/>
      <c r="AO111" s="60"/>
      <c r="AP111" s="60"/>
      <c r="AQ111" s="60"/>
      <c r="AR111" s="30"/>
    </row>
    <row r="112" spans="1:44" s="59" customFormat="1" ht="15" customHeight="1" x14ac:dyDescent="0.25">
      <c r="A112" s="267"/>
      <c r="B112" s="271"/>
      <c r="C112" s="232"/>
      <c r="D112" s="232"/>
      <c r="E112" s="232"/>
      <c r="F112" s="86"/>
      <c r="G112" s="232"/>
      <c r="H112" s="377"/>
      <c r="I112" s="388"/>
      <c r="J112" s="375"/>
      <c r="K112" s="375"/>
      <c r="L112" s="205"/>
      <c r="M112" s="205"/>
      <c r="N112" s="205"/>
      <c r="O112" s="205"/>
      <c r="P112" s="208"/>
      <c r="Q112" s="205"/>
      <c r="R112" s="205"/>
      <c r="S112" s="156"/>
      <c r="T112" s="159"/>
      <c r="U112" s="159"/>
      <c r="V112" s="162"/>
      <c r="W112" s="165"/>
      <c r="X112" s="61"/>
      <c r="Y112" s="60"/>
      <c r="Z112" s="60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  <c r="AK112" s="60"/>
      <c r="AL112" s="60"/>
      <c r="AM112" s="60"/>
      <c r="AN112" s="60"/>
      <c r="AO112" s="60"/>
      <c r="AP112" s="60"/>
      <c r="AQ112" s="60"/>
      <c r="AR112" s="30"/>
    </row>
    <row r="113" spans="1:44" s="59" customFormat="1" ht="15" customHeight="1" x14ac:dyDescent="0.25">
      <c r="A113" s="267"/>
      <c r="B113" s="271"/>
      <c r="C113" s="232"/>
      <c r="D113" s="232"/>
      <c r="E113" s="232"/>
      <c r="F113" s="86"/>
      <c r="G113" s="232"/>
      <c r="H113" s="393"/>
      <c r="I113" s="388"/>
      <c r="J113" s="375"/>
      <c r="K113" s="375"/>
      <c r="L113" s="205"/>
      <c r="M113" s="205"/>
      <c r="N113" s="205"/>
      <c r="O113" s="205"/>
      <c r="P113" s="208"/>
      <c r="Q113" s="205" t="s">
        <v>101</v>
      </c>
      <c r="R113" s="205"/>
      <c r="S113" s="156"/>
      <c r="T113" s="159"/>
      <c r="U113" s="159"/>
      <c r="V113" s="162"/>
      <c r="W113" s="165"/>
      <c r="X113" s="61"/>
      <c r="Y113" s="60"/>
      <c r="Z113" s="60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  <c r="AN113" s="60"/>
      <c r="AO113" s="60"/>
      <c r="AP113" s="60"/>
      <c r="AQ113" s="60"/>
      <c r="AR113" s="30"/>
    </row>
    <row r="114" spans="1:44" s="28" customFormat="1" ht="48.75" customHeight="1" thickBot="1" x14ac:dyDescent="0.3">
      <c r="A114" s="269"/>
      <c r="B114" s="274"/>
      <c r="C114" s="284"/>
      <c r="D114" s="284"/>
      <c r="E114" s="284"/>
      <c r="F114" s="147"/>
      <c r="G114" s="284"/>
      <c r="H114" s="284"/>
      <c r="I114" s="389"/>
      <c r="J114" s="376"/>
      <c r="K114" s="376"/>
      <c r="L114" s="206"/>
      <c r="M114" s="206"/>
      <c r="N114" s="206"/>
      <c r="O114" s="206"/>
      <c r="P114" s="209"/>
      <c r="Q114" s="206" t="s">
        <v>85</v>
      </c>
      <c r="R114" s="206"/>
      <c r="S114" s="156"/>
      <c r="T114" s="159"/>
      <c r="U114" s="159"/>
      <c r="V114" s="162"/>
      <c r="W114" s="165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  <c r="AQ114" s="48"/>
      <c r="AR114" s="27"/>
    </row>
    <row r="115" spans="1:44" s="59" customFormat="1" ht="16.5" customHeight="1" x14ac:dyDescent="0.25">
      <c r="A115" s="238" t="s">
        <v>39</v>
      </c>
      <c r="B115" s="249" t="s">
        <v>75</v>
      </c>
      <c r="C115" s="224" t="s">
        <v>39</v>
      </c>
      <c r="D115" s="108" t="s">
        <v>186</v>
      </c>
      <c r="E115" s="94"/>
      <c r="F115" s="224"/>
      <c r="G115" s="231"/>
      <c r="I115" s="387"/>
      <c r="J115" s="374"/>
      <c r="K115" s="374"/>
      <c r="L115" s="205"/>
      <c r="M115" s="205"/>
      <c r="N115" s="205"/>
      <c r="O115" s="205"/>
      <c r="P115" s="207">
        <v>2</v>
      </c>
      <c r="Q115" s="205">
        <v>1720</v>
      </c>
      <c r="R115" s="205">
        <f>PRODUCT(Q115,P115)</f>
        <v>3440</v>
      </c>
      <c r="S115" s="176">
        <v>1</v>
      </c>
      <c r="T115" s="158">
        <f>PRODUCT(P115,S115)</f>
        <v>2</v>
      </c>
      <c r="U115" s="158">
        <v>0</v>
      </c>
      <c r="V115" s="161">
        <v>0</v>
      </c>
      <c r="W115" s="164">
        <f>SUM(T115,U115,V115)</f>
        <v>2</v>
      </c>
      <c r="X115" s="61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  <c r="AK115" s="60"/>
      <c r="AL115" s="60"/>
      <c r="AM115" s="60"/>
      <c r="AN115" s="60"/>
      <c r="AO115" s="60"/>
      <c r="AP115" s="60"/>
      <c r="AQ115" s="60"/>
      <c r="AR115" s="30"/>
    </row>
    <row r="116" spans="1:44" s="59" customFormat="1" ht="14.25" customHeight="1" x14ac:dyDescent="0.25">
      <c r="A116" s="267"/>
      <c r="B116" s="249"/>
      <c r="C116" s="224"/>
      <c r="D116" s="108"/>
      <c r="E116" s="94"/>
      <c r="F116" s="224"/>
      <c r="G116" s="231"/>
      <c r="I116" s="388"/>
      <c r="J116" s="375"/>
      <c r="K116" s="375"/>
      <c r="L116" s="205"/>
      <c r="M116" s="205"/>
      <c r="N116" s="205"/>
      <c r="O116" s="205"/>
      <c r="P116" s="208"/>
      <c r="Q116" s="205"/>
      <c r="R116" s="205"/>
      <c r="S116" s="220"/>
      <c r="T116" s="159"/>
      <c r="U116" s="159"/>
      <c r="V116" s="162"/>
      <c r="W116" s="165"/>
      <c r="X116" s="61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  <c r="AK116" s="60"/>
      <c r="AL116" s="60"/>
      <c r="AM116" s="60"/>
      <c r="AN116" s="60"/>
      <c r="AO116" s="60"/>
      <c r="AP116" s="60"/>
      <c r="AQ116" s="60"/>
      <c r="AR116" s="30"/>
    </row>
    <row r="117" spans="1:44" s="59" customFormat="1" ht="14.25" customHeight="1" x14ac:dyDescent="0.25">
      <c r="A117" s="267"/>
      <c r="B117" s="249"/>
      <c r="C117" s="224"/>
      <c r="D117" s="108"/>
      <c r="E117" s="94"/>
      <c r="F117" s="224"/>
      <c r="G117" s="231"/>
      <c r="H117" s="231"/>
      <c r="I117" s="388"/>
      <c r="J117" s="375"/>
      <c r="K117" s="375"/>
      <c r="L117" s="205"/>
      <c r="M117" s="205"/>
      <c r="N117" s="205"/>
      <c r="O117" s="205"/>
      <c r="P117" s="208"/>
      <c r="Q117" s="205"/>
      <c r="R117" s="205"/>
      <c r="S117" s="220"/>
      <c r="T117" s="159"/>
      <c r="U117" s="159"/>
      <c r="V117" s="162"/>
      <c r="W117" s="165"/>
      <c r="X117" s="61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  <c r="AK117" s="60"/>
      <c r="AL117" s="60"/>
      <c r="AM117" s="60"/>
      <c r="AN117" s="60"/>
      <c r="AO117" s="60"/>
      <c r="AP117" s="60"/>
      <c r="AQ117" s="60"/>
      <c r="AR117" s="30"/>
    </row>
    <row r="118" spans="1:44" s="59" customFormat="1" ht="15" customHeight="1" x14ac:dyDescent="0.25">
      <c r="A118" s="267"/>
      <c r="B118" s="271"/>
      <c r="C118" s="232"/>
      <c r="D118" s="232"/>
      <c r="E118" s="232"/>
      <c r="F118" s="232"/>
      <c r="G118" s="232"/>
      <c r="H118" s="232"/>
      <c r="I118" s="388"/>
      <c r="J118" s="375"/>
      <c r="K118" s="375"/>
      <c r="L118" s="205"/>
      <c r="M118" s="205"/>
      <c r="N118" s="205"/>
      <c r="O118" s="205"/>
      <c r="P118" s="208"/>
      <c r="Q118" s="373" t="s">
        <v>117</v>
      </c>
      <c r="R118" s="205"/>
      <c r="S118" s="220"/>
      <c r="T118" s="159"/>
      <c r="U118" s="159"/>
      <c r="V118" s="162"/>
      <c r="W118" s="165"/>
      <c r="X118" s="61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/>
      <c r="AN118" s="60"/>
      <c r="AO118" s="60"/>
      <c r="AP118" s="60"/>
      <c r="AQ118" s="60"/>
      <c r="AR118" s="30"/>
    </row>
    <row r="119" spans="1:44" s="59" customFormat="1" ht="15" customHeight="1" x14ac:dyDescent="0.25">
      <c r="A119" s="267"/>
      <c r="B119" s="271"/>
      <c r="C119" s="232"/>
      <c r="D119" s="232"/>
      <c r="E119" s="232"/>
      <c r="F119" s="232"/>
      <c r="G119" s="232"/>
      <c r="H119" s="232"/>
      <c r="I119" s="388"/>
      <c r="J119" s="375"/>
      <c r="K119" s="375"/>
      <c r="L119" s="205"/>
      <c r="M119" s="205"/>
      <c r="N119" s="205"/>
      <c r="O119" s="205"/>
      <c r="P119" s="208"/>
      <c r="Q119" s="373"/>
      <c r="R119" s="205"/>
      <c r="S119" s="220"/>
      <c r="T119" s="159"/>
      <c r="U119" s="159"/>
      <c r="V119" s="162"/>
      <c r="W119" s="165"/>
      <c r="X119" s="61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  <c r="AK119" s="60"/>
      <c r="AL119" s="60"/>
      <c r="AM119" s="60"/>
      <c r="AN119" s="60"/>
      <c r="AO119" s="60"/>
      <c r="AP119" s="60"/>
      <c r="AQ119" s="60"/>
      <c r="AR119" s="30"/>
    </row>
    <row r="120" spans="1:44" s="28" customFormat="1" ht="15.75" customHeight="1" thickBot="1" x14ac:dyDescent="0.3">
      <c r="A120" s="268"/>
      <c r="B120" s="275"/>
      <c r="C120" s="141"/>
      <c r="D120" s="141"/>
      <c r="E120" s="141"/>
      <c r="F120" s="142"/>
      <c r="G120" s="141"/>
      <c r="H120" s="141"/>
      <c r="I120" s="389"/>
      <c r="J120" s="376"/>
      <c r="K120" s="376"/>
      <c r="L120" s="206"/>
      <c r="M120" s="206"/>
      <c r="N120" s="206"/>
      <c r="O120" s="206"/>
      <c r="P120" s="209"/>
      <c r="Q120" s="206" t="s">
        <v>85</v>
      </c>
      <c r="R120" s="206"/>
      <c r="S120" s="221"/>
      <c r="T120" s="160"/>
      <c r="U120" s="160"/>
      <c r="V120" s="163"/>
      <c r="W120" s="166"/>
      <c r="X120" s="61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  <c r="AQ120" s="48"/>
      <c r="AR120" s="27"/>
    </row>
    <row r="121" spans="1:44" s="59" customFormat="1" ht="16.5" customHeight="1" x14ac:dyDescent="0.25">
      <c r="A121" s="234" t="s">
        <v>38</v>
      </c>
      <c r="B121" s="246" t="s">
        <v>75</v>
      </c>
      <c r="C121" s="231" t="s">
        <v>39</v>
      </c>
      <c r="D121" s="81" t="s">
        <v>187</v>
      </c>
      <c r="E121" s="94"/>
      <c r="F121" s="224"/>
      <c r="G121" s="231"/>
      <c r="I121" s="387"/>
      <c r="J121" s="374"/>
      <c r="K121" s="374"/>
      <c r="L121" s="204"/>
      <c r="M121" s="204"/>
      <c r="N121" s="204"/>
      <c r="O121" s="204"/>
      <c r="P121" s="207">
        <v>6</v>
      </c>
      <c r="Q121" s="204">
        <v>1720</v>
      </c>
      <c r="R121" s="204">
        <f>PRODUCT(Q121,P121)</f>
        <v>10320</v>
      </c>
      <c r="S121" s="155">
        <v>1</v>
      </c>
      <c r="T121" s="158">
        <f>PRODUCT(P121,S121)</f>
        <v>6</v>
      </c>
      <c r="U121" s="158">
        <v>0</v>
      </c>
      <c r="V121" s="161">
        <v>0</v>
      </c>
      <c r="W121" s="164">
        <f>SUM(T121,U121,V121)</f>
        <v>6</v>
      </c>
      <c r="X121" s="61"/>
      <c r="Y121" s="60"/>
      <c r="Z121" s="60"/>
      <c r="AA121" s="60"/>
      <c r="AB121" s="60"/>
      <c r="AC121" s="60"/>
      <c r="AD121" s="60"/>
      <c r="AE121" s="60"/>
      <c r="AF121" s="60"/>
      <c r="AG121" s="60"/>
      <c r="AH121" s="60"/>
      <c r="AI121" s="60"/>
      <c r="AJ121" s="60"/>
      <c r="AK121" s="60"/>
      <c r="AL121" s="60"/>
      <c r="AM121" s="60"/>
      <c r="AN121" s="60"/>
      <c r="AO121" s="60"/>
      <c r="AP121" s="60"/>
      <c r="AQ121" s="60"/>
      <c r="AR121" s="30"/>
    </row>
    <row r="122" spans="1:44" s="59" customFormat="1" ht="15" customHeight="1" x14ac:dyDescent="0.25">
      <c r="A122" s="267"/>
      <c r="B122" s="271"/>
      <c r="C122" s="232"/>
      <c r="D122" s="232"/>
      <c r="E122" s="232"/>
      <c r="F122" s="232"/>
      <c r="G122" s="232"/>
      <c r="I122" s="388"/>
      <c r="J122" s="375"/>
      <c r="K122" s="375"/>
      <c r="L122" s="205"/>
      <c r="M122" s="205"/>
      <c r="N122" s="205"/>
      <c r="O122" s="205"/>
      <c r="P122" s="208"/>
      <c r="Q122" s="205"/>
      <c r="R122" s="205"/>
      <c r="S122" s="156"/>
      <c r="T122" s="159"/>
      <c r="U122" s="159"/>
      <c r="V122" s="162"/>
      <c r="W122" s="165"/>
      <c r="X122" s="61"/>
      <c r="Y122" s="60"/>
      <c r="Z122" s="60"/>
      <c r="AA122" s="60"/>
      <c r="AB122" s="60"/>
      <c r="AC122" s="60"/>
      <c r="AD122" s="60"/>
      <c r="AE122" s="60"/>
      <c r="AF122" s="60"/>
      <c r="AG122" s="60"/>
      <c r="AH122" s="60"/>
      <c r="AI122" s="60"/>
      <c r="AJ122" s="60"/>
      <c r="AK122" s="60"/>
      <c r="AL122" s="60"/>
      <c r="AM122" s="60"/>
      <c r="AN122" s="60"/>
      <c r="AO122" s="60"/>
      <c r="AP122" s="60"/>
      <c r="AQ122" s="60"/>
      <c r="AR122" s="30"/>
    </row>
    <row r="123" spans="1:44" s="59" customFormat="1" ht="15" customHeight="1" x14ac:dyDescent="0.25">
      <c r="A123" s="267"/>
      <c r="B123" s="271"/>
      <c r="C123" s="232"/>
      <c r="D123" s="232"/>
      <c r="E123" s="232"/>
      <c r="G123" s="232"/>
      <c r="H123" s="231"/>
      <c r="I123" s="388"/>
      <c r="J123" s="375"/>
      <c r="K123" s="375"/>
      <c r="L123" s="205"/>
      <c r="M123" s="205"/>
      <c r="N123" s="205"/>
      <c r="O123" s="205"/>
      <c r="P123" s="208"/>
      <c r="Q123" s="373" t="s">
        <v>117</v>
      </c>
      <c r="R123" s="205"/>
      <c r="S123" s="156"/>
      <c r="T123" s="159"/>
      <c r="U123" s="159"/>
      <c r="V123" s="162"/>
      <c r="W123" s="165"/>
      <c r="X123" s="61"/>
      <c r="Y123" s="60"/>
      <c r="Z123" s="60"/>
      <c r="AA123" s="60"/>
      <c r="AB123" s="60"/>
      <c r="AC123" s="60"/>
      <c r="AD123" s="60"/>
      <c r="AE123" s="60"/>
      <c r="AF123" s="60"/>
      <c r="AG123" s="60"/>
      <c r="AH123" s="60"/>
      <c r="AI123" s="60"/>
      <c r="AJ123" s="60"/>
      <c r="AK123" s="60"/>
      <c r="AL123" s="60"/>
      <c r="AM123" s="60"/>
      <c r="AN123" s="60"/>
      <c r="AO123" s="60"/>
      <c r="AP123" s="60"/>
      <c r="AQ123" s="60"/>
      <c r="AR123" s="30"/>
    </row>
    <row r="124" spans="1:44" s="59" customFormat="1" ht="15" customHeight="1" x14ac:dyDescent="0.25">
      <c r="A124" s="267"/>
      <c r="B124" s="271"/>
      <c r="C124" s="232"/>
      <c r="D124" s="232"/>
      <c r="E124" s="232"/>
      <c r="G124" s="232"/>
      <c r="H124" s="232"/>
      <c r="I124" s="388"/>
      <c r="J124" s="375"/>
      <c r="K124" s="375"/>
      <c r="L124" s="205"/>
      <c r="M124" s="205"/>
      <c r="N124" s="205"/>
      <c r="O124" s="205"/>
      <c r="P124" s="208"/>
      <c r="Q124" s="373"/>
      <c r="R124" s="205"/>
      <c r="S124" s="156"/>
      <c r="T124" s="159"/>
      <c r="U124" s="159"/>
      <c r="V124" s="162"/>
      <c r="W124" s="165"/>
      <c r="X124" s="61"/>
      <c r="Y124" s="60"/>
      <c r="Z124" s="60"/>
      <c r="AA124" s="60"/>
      <c r="AB124" s="60"/>
      <c r="AC124" s="60"/>
      <c r="AD124" s="60"/>
      <c r="AE124" s="60"/>
      <c r="AF124" s="60"/>
      <c r="AG124" s="60"/>
      <c r="AH124" s="60"/>
      <c r="AI124" s="60"/>
      <c r="AJ124" s="60"/>
      <c r="AK124" s="60"/>
      <c r="AL124" s="60"/>
      <c r="AM124" s="60"/>
      <c r="AN124" s="60"/>
      <c r="AO124" s="60"/>
      <c r="AP124" s="60"/>
      <c r="AQ124" s="60"/>
      <c r="AR124" s="30"/>
    </row>
    <row r="125" spans="1:44" s="59" customFormat="1" ht="15" customHeight="1" x14ac:dyDescent="0.25">
      <c r="A125" s="267"/>
      <c r="B125" s="271"/>
      <c r="C125" s="232"/>
      <c r="D125" s="232"/>
      <c r="E125" s="232"/>
      <c r="F125" s="232"/>
      <c r="G125" s="232"/>
      <c r="H125" s="232"/>
      <c r="I125" s="388"/>
      <c r="J125" s="375"/>
      <c r="K125" s="375"/>
      <c r="L125" s="205"/>
      <c r="M125" s="205"/>
      <c r="N125" s="205"/>
      <c r="O125" s="205"/>
      <c r="P125" s="208"/>
      <c r="Q125" s="373"/>
      <c r="R125" s="205"/>
      <c r="S125" s="156"/>
      <c r="T125" s="159"/>
      <c r="U125" s="159"/>
      <c r="V125" s="162"/>
      <c r="W125" s="165"/>
      <c r="X125" s="61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  <c r="AQ125" s="60"/>
      <c r="AR125" s="30"/>
    </row>
    <row r="126" spans="1:44" s="28" customFormat="1" ht="24" customHeight="1" thickBot="1" x14ac:dyDescent="0.3">
      <c r="A126" s="267"/>
      <c r="B126" s="276"/>
      <c r="C126" s="235"/>
      <c r="D126" s="235"/>
      <c r="E126" s="235"/>
      <c r="F126" s="236"/>
      <c r="G126" s="235"/>
      <c r="H126" s="235"/>
      <c r="I126" s="388"/>
      <c r="J126" s="376"/>
      <c r="K126" s="375"/>
      <c r="L126" s="205"/>
      <c r="M126" s="205"/>
      <c r="N126" s="205"/>
      <c r="O126" s="205"/>
      <c r="P126" s="208"/>
      <c r="Q126" s="205" t="s">
        <v>85</v>
      </c>
      <c r="R126" s="205"/>
      <c r="S126" s="156"/>
      <c r="T126" s="159"/>
      <c r="U126" s="159"/>
      <c r="V126" s="162"/>
      <c r="W126" s="165"/>
      <c r="X126" s="61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  <c r="AI126" s="60"/>
      <c r="AJ126" s="60"/>
      <c r="AK126" s="60"/>
      <c r="AL126" s="60"/>
      <c r="AM126" s="60"/>
      <c r="AN126" s="60"/>
      <c r="AO126" s="60"/>
      <c r="AP126" s="60"/>
      <c r="AQ126" s="48"/>
      <c r="AR126" s="27"/>
    </row>
    <row r="127" spans="1:44" s="59" customFormat="1" ht="15" customHeight="1" x14ac:dyDescent="0.25">
      <c r="A127" s="277"/>
      <c r="B127" s="278" t="s">
        <v>243</v>
      </c>
      <c r="C127" s="279" t="s">
        <v>244</v>
      </c>
      <c r="D127" s="280" t="s">
        <v>242</v>
      </c>
      <c r="E127" s="279"/>
      <c r="F127" s="281"/>
      <c r="G127" s="281"/>
      <c r="H127" s="279"/>
      <c r="I127" s="361"/>
      <c r="J127" s="361"/>
      <c r="K127" s="361"/>
      <c r="L127" s="361"/>
      <c r="M127" s="361"/>
      <c r="N127" s="361"/>
      <c r="O127" s="361"/>
      <c r="P127" s="285">
        <v>10</v>
      </c>
      <c r="Q127" s="279">
        <v>3020</v>
      </c>
      <c r="R127" s="279">
        <f>PRODUCT(Q127,P127)</f>
        <v>30200</v>
      </c>
      <c r="S127" s="288">
        <v>1</v>
      </c>
      <c r="T127" s="288">
        <f>PRODUCT(P127,S127)</f>
        <v>10</v>
      </c>
      <c r="U127" s="288">
        <v>0</v>
      </c>
      <c r="V127" s="288">
        <v>0</v>
      </c>
      <c r="W127" s="289">
        <f>SUM(T127,U127,V127)</f>
        <v>10</v>
      </c>
      <c r="X127" s="61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  <c r="AK127" s="60"/>
      <c r="AL127" s="60"/>
      <c r="AM127" s="60"/>
      <c r="AN127" s="60"/>
      <c r="AO127" s="60"/>
      <c r="AP127" s="60"/>
      <c r="AQ127" s="60"/>
      <c r="AR127" s="30"/>
    </row>
    <row r="128" spans="1:44" s="60" customFormat="1" ht="15" customHeight="1" x14ac:dyDescent="0.25">
      <c r="A128" s="265"/>
      <c r="B128" s="271"/>
      <c r="C128" s="232"/>
      <c r="D128" s="232"/>
      <c r="E128" s="232"/>
      <c r="F128" s="31"/>
      <c r="G128" s="31"/>
      <c r="H128" s="232"/>
      <c r="I128" s="362"/>
      <c r="J128" s="362"/>
      <c r="K128" s="362"/>
      <c r="L128" s="362"/>
      <c r="M128" s="362"/>
      <c r="N128" s="362"/>
      <c r="O128" s="362"/>
      <c r="P128" s="286"/>
      <c r="Q128" s="205"/>
      <c r="R128" s="364"/>
      <c r="S128" s="365"/>
      <c r="T128" s="365"/>
      <c r="U128" s="365"/>
      <c r="V128" s="365"/>
      <c r="W128" s="368"/>
      <c r="X128" s="61"/>
    </row>
    <row r="129" spans="1:25" s="60" customFormat="1" ht="15" customHeight="1" x14ac:dyDescent="0.25">
      <c r="A129" s="265"/>
      <c r="B129" s="271"/>
      <c r="C129" s="232"/>
      <c r="D129" s="232"/>
      <c r="E129" s="232"/>
      <c r="F129" s="31"/>
      <c r="G129" s="31"/>
      <c r="H129" s="232"/>
      <c r="I129" s="362"/>
      <c r="J129" s="362"/>
      <c r="K129" s="362"/>
      <c r="L129" s="362"/>
      <c r="M129" s="362"/>
      <c r="N129" s="362"/>
      <c r="O129" s="362"/>
      <c r="P129" s="286"/>
      <c r="Q129" s="205"/>
      <c r="R129" s="362"/>
      <c r="S129" s="366"/>
      <c r="T129" s="366"/>
      <c r="U129" s="366"/>
      <c r="V129" s="366"/>
      <c r="W129" s="369"/>
      <c r="X129" s="61"/>
    </row>
    <row r="130" spans="1:25" s="60" customFormat="1" ht="15" customHeight="1" x14ac:dyDescent="0.25">
      <c r="A130" s="265"/>
      <c r="B130" s="271"/>
      <c r="C130" s="232"/>
      <c r="D130" s="232"/>
      <c r="E130" s="232"/>
      <c r="F130" s="31"/>
      <c r="G130" s="31"/>
      <c r="H130" s="232"/>
      <c r="I130" s="362"/>
      <c r="J130" s="362"/>
      <c r="K130" s="362"/>
      <c r="L130" s="362"/>
      <c r="M130" s="362"/>
      <c r="N130" s="362"/>
      <c r="O130" s="362"/>
      <c r="P130" s="286"/>
      <c r="Q130" s="205"/>
      <c r="R130" s="362"/>
      <c r="S130" s="366"/>
      <c r="T130" s="366"/>
      <c r="U130" s="366"/>
      <c r="V130" s="366"/>
      <c r="W130" s="369"/>
      <c r="X130" s="61"/>
    </row>
    <row r="131" spans="1:25" s="60" customFormat="1" ht="15" customHeight="1" x14ac:dyDescent="0.25">
      <c r="A131" s="265"/>
      <c r="B131" s="271"/>
      <c r="C131" s="232"/>
      <c r="D131" s="232"/>
      <c r="E131" s="232"/>
      <c r="F131" s="31"/>
      <c r="G131" s="31"/>
      <c r="H131" s="232"/>
      <c r="I131" s="362"/>
      <c r="J131" s="362"/>
      <c r="K131" s="362"/>
      <c r="L131" s="362"/>
      <c r="M131" s="362"/>
      <c r="N131" s="362"/>
      <c r="O131" s="362"/>
      <c r="P131" s="286"/>
      <c r="Q131" s="205"/>
      <c r="R131" s="362"/>
      <c r="S131" s="366"/>
      <c r="T131" s="366"/>
      <c r="U131" s="366"/>
      <c r="V131" s="366"/>
      <c r="W131" s="369"/>
      <c r="X131" s="61"/>
    </row>
    <row r="132" spans="1:25" s="60" customFormat="1" ht="15" customHeight="1" x14ac:dyDescent="0.25">
      <c r="A132" s="265"/>
      <c r="B132" s="271"/>
      <c r="C132" s="232"/>
      <c r="D132" s="232"/>
      <c r="E132" s="232"/>
      <c r="F132" s="31"/>
      <c r="G132" s="31"/>
      <c r="H132" s="232"/>
      <c r="I132" s="362"/>
      <c r="J132" s="362"/>
      <c r="K132" s="362"/>
      <c r="L132" s="362"/>
      <c r="M132" s="362"/>
      <c r="N132" s="362"/>
      <c r="O132" s="362"/>
      <c r="P132" s="286"/>
      <c r="Q132" s="373" t="s">
        <v>259</v>
      </c>
      <c r="R132" s="362"/>
      <c r="S132" s="366"/>
      <c r="T132" s="366"/>
      <c r="U132" s="366"/>
      <c r="V132" s="366"/>
      <c r="W132" s="369"/>
      <c r="X132" s="61"/>
    </row>
    <row r="133" spans="1:25" s="60" customFormat="1" ht="15" customHeight="1" x14ac:dyDescent="0.25">
      <c r="A133" s="265"/>
      <c r="B133" s="271"/>
      <c r="C133" s="232"/>
      <c r="D133" s="232"/>
      <c r="E133" s="232"/>
      <c r="F133" s="232"/>
      <c r="G133" s="232"/>
      <c r="H133" s="232"/>
      <c r="I133" s="362"/>
      <c r="J133" s="362"/>
      <c r="K133" s="362"/>
      <c r="L133" s="362"/>
      <c r="M133" s="362"/>
      <c r="N133" s="362"/>
      <c r="O133" s="362"/>
      <c r="P133" s="286"/>
      <c r="Q133" s="373"/>
      <c r="R133" s="362"/>
      <c r="S133" s="366"/>
      <c r="T133" s="366"/>
      <c r="U133" s="366"/>
      <c r="V133" s="366"/>
      <c r="W133" s="369"/>
      <c r="X133" s="73"/>
      <c r="Y133" s="61"/>
    </row>
    <row r="134" spans="1:25" s="60" customFormat="1" ht="33" customHeight="1" thickBot="1" x14ac:dyDescent="0.3">
      <c r="A134" s="266"/>
      <c r="B134" s="274"/>
      <c r="C134" s="284"/>
      <c r="D134" s="284"/>
      <c r="E134" s="284"/>
      <c r="F134" s="290"/>
      <c r="G134" s="284"/>
      <c r="H134" s="284"/>
      <c r="I134" s="363"/>
      <c r="J134" s="363"/>
      <c r="K134" s="363"/>
      <c r="L134" s="363"/>
      <c r="M134" s="363"/>
      <c r="N134" s="363"/>
      <c r="O134" s="363"/>
      <c r="P134" s="287"/>
      <c r="Q134" s="284" t="s">
        <v>85</v>
      </c>
      <c r="R134" s="363"/>
      <c r="S134" s="367"/>
      <c r="T134" s="367"/>
      <c r="U134" s="367"/>
      <c r="V134" s="367"/>
      <c r="W134" s="370"/>
      <c r="X134" s="73"/>
      <c r="Y134" s="61"/>
    </row>
    <row r="135" spans="1:25" s="60" customFormat="1" ht="27" customHeight="1" x14ac:dyDescent="0.25">
      <c r="A135" s="264"/>
      <c r="B135" s="278" t="s">
        <v>263</v>
      </c>
      <c r="C135" s="279" t="s">
        <v>262</v>
      </c>
      <c r="D135" s="280" t="s">
        <v>275</v>
      </c>
      <c r="E135" s="299"/>
      <c r="F135" s="279"/>
      <c r="G135" s="279"/>
      <c r="H135" s="279"/>
      <c r="I135" s="361"/>
      <c r="J135" s="361"/>
      <c r="K135" s="361"/>
      <c r="L135" s="361"/>
      <c r="M135" s="361"/>
      <c r="N135" s="361"/>
      <c r="O135" s="361"/>
      <c r="P135" s="285">
        <v>6</v>
      </c>
      <c r="Q135" s="279">
        <v>750</v>
      </c>
      <c r="R135" s="279">
        <f>PRODUCT(Q135,P135)</f>
        <v>4500</v>
      </c>
      <c r="S135" s="288">
        <v>1</v>
      </c>
      <c r="T135" s="288">
        <f>PRODUCT(P135,S135)</f>
        <v>6</v>
      </c>
      <c r="U135" s="288">
        <v>0</v>
      </c>
      <c r="V135" s="288">
        <v>0</v>
      </c>
      <c r="W135" s="289">
        <f>SUM(T135,U135,V135)</f>
        <v>6</v>
      </c>
      <c r="X135" s="73"/>
      <c r="Y135" s="61"/>
    </row>
    <row r="136" spans="1:25" s="60" customFormat="1" ht="15" customHeight="1" x14ac:dyDescent="0.25">
      <c r="A136" s="264"/>
      <c r="B136" s="271"/>
      <c r="C136" s="232"/>
      <c r="D136" s="232"/>
      <c r="E136" s="232"/>
      <c r="F136" s="232"/>
      <c r="G136" s="232"/>
      <c r="H136" s="232"/>
      <c r="I136" s="362"/>
      <c r="J136" s="362"/>
      <c r="K136" s="362"/>
      <c r="L136" s="362"/>
      <c r="M136" s="362"/>
      <c r="N136" s="362"/>
      <c r="O136" s="362"/>
      <c r="P136" s="286"/>
      <c r="Q136" s="205"/>
      <c r="R136" s="364"/>
      <c r="S136" s="365"/>
      <c r="T136" s="365"/>
      <c r="U136" s="365"/>
      <c r="V136" s="365"/>
      <c r="W136" s="368"/>
      <c r="X136" s="73"/>
      <c r="Y136" s="61"/>
    </row>
    <row r="137" spans="1:25" s="60" customFormat="1" ht="15" customHeight="1" x14ac:dyDescent="0.25">
      <c r="A137" s="264"/>
      <c r="B137" s="271"/>
      <c r="C137" s="232"/>
      <c r="D137" s="232"/>
      <c r="E137" s="232"/>
      <c r="F137" s="232"/>
      <c r="G137" s="232"/>
      <c r="H137" s="232"/>
      <c r="I137" s="362"/>
      <c r="J137" s="362"/>
      <c r="K137" s="362"/>
      <c r="L137" s="362"/>
      <c r="M137" s="362"/>
      <c r="N137" s="362"/>
      <c r="O137" s="362"/>
      <c r="P137" s="286"/>
      <c r="Q137" s="205"/>
      <c r="R137" s="362"/>
      <c r="S137" s="366"/>
      <c r="T137" s="366"/>
      <c r="U137" s="366"/>
      <c r="V137" s="366"/>
      <c r="W137" s="369"/>
      <c r="X137" s="73"/>
      <c r="Y137" s="61"/>
    </row>
    <row r="138" spans="1:25" s="60" customFormat="1" ht="15" customHeight="1" x14ac:dyDescent="0.25">
      <c r="A138" s="264"/>
      <c r="B138" s="271"/>
      <c r="C138" s="232"/>
      <c r="D138" s="232"/>
      <c r="E138" s="232"/>
      <c r="F138" s="232"/>
      <c r="G138" s="232"/>
      <c r="H138" s="232"/>
      <c r="I138" s="362"/>
      <c r="J138" s="362"/>
      <c r="K138" s="362"/>
      <c r="L138" s="362"/>
      <c r="M138" s="362"/>
      <c r="N138" s="362"/>
      <c r="O138" s="362"/>
      <c r="P138" s="286"/>
      <c r="Q138" s="283" t="s">
        <v>282</v>
      </c>
      <c r="R138" s="362"/>
      <c r="S138" s="366"/>
      <c r="T138" s="366"/>
      <c r="U138" s="366"/>
      <c r="V138" s="366"/>
      <c r="W138" s="369"/>
      <c r="X138" s="73"/>
      <c r="Y138" s="61"/>
    </row>
    <row r="139" spans="1:25" s="60" customFormat="1" ht="51" customHeight="1" thickBot="1" x14ac:dyDescent="0.3">
      <c r="A139" s="264"/>
      <c r="B139" s="274"/>
      <c r="C139" s="284"/>
      <c r="D139" s="284"/>
      <c r="E139" s="284"/>
      <c r="F139" s="147"/>
      <c r="G139" s="284"/>
      <c r="H139" s="284"/>
      <c r="I139" s="363"/>
      <c r="J139" s="363"/>
      <c r="K139" s="363"/>
      <c r="L139" s="363"/>
      <c r="M139" s="363"/>
      <c r="N139" s="363"/>
      <c r="O139" s="363"/>
      <c r="P139" s="287"/>
      <c r="Q139" s="284" t="s">
        <v>84</v>
      </c>
      <c r="R139" s="363"/>
      <c r="S139" s="367"/>
      <c r="T139" s="367"/>
      <c r="U139" s="367"/>
      <c r="V139" s="367"/>
      <c r="W139" s="370"/>
      <c r="X139" s="73"/>
      <c r="Y139" s="61"/>
    </row>
    <row r="140" spans="1:25" s="60" customFormat="1" ht="16.5" customHeight="1" x14ac:dyDescent="0.25">
      <c r="A140" s="264"/>
      <c r="B140" s="73"/>
      <c r="C140" s="73"/>
      <c r="D140" s="73"/>
      <c r="E140" s="73"/>
      <c r="F140" s="297"/>
      <c r="G140" s="73"/>
      <c r="H140" s="73"/>
      <c r="I140" s="73"/>
      <c r="J140" s="73"/>
      <c r="K140" s="73"/>
      <c r="L140" s="73"/>
      <c r="M140" s="73"/>
      <c r="N140" s="73"/>
      <c r="O140" s="73" t="s">
        <v>290</v>
      </c>
      <c r="P140" s="298"/>
      <c r="Q140" s="73"/>
      <c r="R140" s="354">
        <f>SUM(R14:R139)</f>
        <v>154801</v>
      </c>
      <c r="S140" s="354"/>
      <c r="T140" s="354">
        <f>SUM(T14:T139)</f>
        <v>68</v>
      </c>
      <c r="U140" s="354">
        <f>SUM(U14:U139)</f>
        <v>0</v>
      </c>
      <c r="V140" s="354">
        <f>SUM(V14:V139)</f>
        <v>0</v>
      </c>
      <c r="W140" s="354">
        <f>SUM(W14:W139)</f>
        <v>68</v>
      </c>
      <c r="X140" s="73"/>
      <c r="Y140" s="61"/>
    </row>
    <row r="141" spans="1:25" x14ac:dyDescent="0.25">
      <c r="W141" s="2"/>
      <c r="X141" s="2"/>
    </row>
    <row r="142" spans="1:25" x14ac:dyDescent="0.25">
      <c r="W142" s="2"/>
      <c r="X142" s="2"/>
    </row>
    <row r="143" spans="1:25" x14ac:dyDescent="0.25">
      <c r="W143" s="2"/>
      <c r="X143" s="2"/>
    </row>
    <row r="144" spans="1:25" x14ac:dyDescent="0.25">
      <c r="W144" s="2"/>
      <c r="X144" s="2"/>
    </row>
    <row r="145" spans="1:44" x14ac:dyDescent="0.25">
      <c r="W145" s="2"/>
      <c r="X145" s="2"/>
    </row>
    <row r="146" spans="1:44" x14ac:dyDescent="0.25">
      <c r="W146" s="2"/>
      <c r="X146" s="2"/>
    </row>
    <row r="147" spans="1:44" x14ac:dyDescent="0.25">
      <c r="W147" s="2"/>
      <c r="X147" s="2"/>
    </row>
    <row r="148" spans="1:44" x14ac:dyDescent="0.25">
      <c r="W148" s="2"/>
      <c r="X148" s="2"/>
    </row>
    <row r="149" spans="1:44" x14ac:dyDescent="0.25">
      <c r="W149" s="2"/>
      <c r="X149" s="2"/>
    </row>
    <row r="150" spans="1:44" x14ac:dyDescent="0.25">
      <c r="W150" s="2"/>
      <c r="X150" s="2"/>
    </row>
    <row r="151" spans="1:44" x14ac:dyDescent="0.25">
      <c r="W151" s="2"/>
      <c r="X151" s="2"/>
    </row>
    <row r="152" spans="1:44" x14ac:dyDescent="0.25">
      <c r="W152" s="2"/>
      <c r="X152" s="2"/>
    </row>
    <row r="153" spans="1:44" s="26" customFormat="1" x14ac:dyDescent="0.25">
      <c r="A153" s="2"/>
      <c r="B153" s="3"/>
      <c r="C153" s="3"/>
      <c r="D153" s="3"/>
      <c r="E153" s="2"/>
      <c r="F153" s="2"/>
      <c r="G153" s="2"/>
      <c r="H153" s="2"/>
      <c r="I153" s="2"/>
      <c r="J153" s="2"/>
      <c r="K153" s="152"/>
      <c r="L153" s="2"/>
      <c r="M153" s="2"/>
      <c r="N153" s="2"/>
      <c r="O153" s="2"/>
      <c r="P153" s="35"/>
      <c r="Q153" s="4"/>
      <c r="R153" s="4"/>
      <c r="S153" s="46"/>
      <c r="T153" s="2"/>
      <c r="U153" s="2"/>
      <c r="V153" s="64"/>
      <c r="W153" s="2"/>
      <c r="X153" s="2"/>
      <c r="AI153" s="43"/>
      <c r="AJ153" s="43"/>
      <c r="AK153" s="43"/>
      <c r="AL153" s="43"/>
      <c r="AM153" s="43"/>
      <c r="AN153" s="43"/>
      <c r="AO153" s="43"/>
      <c r="AP153" s="43"/>
      <c r="AQ153" s="2"/>
      <c r="AR153" s="2"/>
    </row>
    <row r="154" spans="1:44" s="26" customFormat="1" x14ac:dyDescent="0.25">
      <c r="A154" s="2"/>
      <c r="B154" s="3"/>
      <c r="C154" s="3"/>
      <c r="D154" s="3"/>
      <c r="E154" s="2"/>
      <c r="F154" s="2"/>
      <c r="G154" s="2"/>
      <c r="H154" s="2"/>
      <c r="I154" s="2"/>
      <c r="J154" s="2"/>
      <c r="K154" s="152"/>
      <c r="L154" s="2"/>
      <c r="M154" s="2"/>
      <c r="N154" s="2"/>
      <c r="O154" s="2"/>
      <c r="P154" s="35"/>
      <c r="Q154" s="4"/>
      <c r="R154" s="4"/>
      <c r="S154" s="46"/>
      <c r="T154" s="2"/>
      <c r="U154" s="2"/>
      <c r="V154" s="64"/>
      <c r="W154" s="2"/>
      <c r="X154" s="2"/>
      <c r="AI154" s="43"/>
      <c r="AJ154" s="43"/>
      <c r="AK154" s="43"/>
      <c r="AL154" s="43"/>
      <c r="AM154" s="43"/>
      <c r="AN154" s="43"/>
      <c r="AO154" s="43"/>
      <c r="AP154" s="43"/>
      <c r="AQ154" s="2"/>
      <c r="AR154" s="2"/>
    </row>
    <row r="155" spans="1:44" s="26" customFormat="1" x14ac:dyDescent="0.25">
      <c r="A155" s="2"/>
      <c r="B155" s="3"/>
      <c r="C155" s="3"/>
      <c r="D155" s="3"/>
      <c r="E155" s="2"/>
      <c r="F155" s="2"/>
      <c r="G155" s="2"/>
      <c r="H155" s="2"/>
      <c r="I155" s="2"/>
      <c r="J155" s="2"/>
      <c r="K155" s="152"/>
      <c r="L155" s="2"/>
      <c r="M155" s="2"/>
      <c r="N155" s="2"/>
      <c r="O155" s="2"/>
      <c r="P155" s="35"/>
      <c r="Q155" s="4"/>
      <c r="R155" s="4"/>
      <c r="S155" s="46"/>
      <c r="T155" s="2"/>
      <c r="U155" s="2"/>
      <c r="V155" s="64"/>
      <c r="W155" s="2"/>
      <c r="X155" s="2"/>
      <c r="AI155" s="43"/>
      <c r="AJ155" s="43"/>
      <c r="AK155" s="43"/>
      <c r="AL155" s="43"/>
      <c r="AM155" s="43"/>
      <c r="AN155" s="43"/>
      <c r="AO155" s="43"/>
      <c r="AP155" s="43"/>
      <c r="AQ155" s="2"/>
      <c r="AR155" s="2"/>
    </row>
    <row r="156" spans="1:44" s="26" customFormat="1" x14ac:dyDescent="0.25">
      <c r="A156" s="2"/>
      <c r="B156" s="3"/>
      <c r="C156" s="3"/>
      <c r="D156" s="3"/>
      <c r="E156" s="2"/>
      <c r="F156" s="2"/>
      <c r="G156" s="2"/>
      <c r="H156" s="2"/>
      <c r="I156" s="2"/>
      <c r="J156" s="2"/>
      <c r="K156" s="152"/>
      <c r="L156" s="2"/>
      <c r="M156" s="2"/>
      <c r="N156" s="2"/>
      <c r="O156" s="2"/>
      <c r="P156" s="35"/>
      <c r="Q156" s="4"/>
      <c r="R156" s="4"/>
      <c r="S156" s="46"/>
      <c r="T156" s="2"/>
      <c r="U156" s="2"/>
      <c r="V156" s="64"/>
      <c r="W156" s="2"/>
      <c r="X156" s="2"/>
      <c r="AI156" s="43"/>
      <c r="AJ156" s="43"/>
      <c r="AK156" s="43"/>
      <c r="AL156" s="43"/>
      <c r="AM156" s="43"/>
      <c r="AN156" s="43"/>
      <c r="AO156" s="43"/>
      <c r="AP156" s="43"/>
      <c r="AQ156" s="2"/>
      <c r="AR156" s="2"/>
    </row>
    <row r="157" spans="1:44" s="26" customFormat="1" x14ac:dyDescent="0.25">
      <c r="A157" s="2"/>
      <c r="B157" s="3"/>
      <c r="C157" s="3"/>
      <c r="D157" s="3"/>
      <c r="E157" s="2"/>
      <c r="F157" s="2"/>
      <c r="G157" s="2"/>
      <c r="H157" s="2"/>
      <c r="I157" s="2"/>
      <c r="J157" s="2"/>
      <c r="K157" s="152"/>
      <c r="L157" s="2"/>
      <c r="M157" s="2"/>
      <c r="N157" s="2"/>
      <c r="O157" s="2"/>
      <c r="P157" s="35"/>
      <c r="Q157" s="4"/>
      <c r="R157" s="4"/>
      <c r="S157" s="46"/>
      <c r="T157" s="2"/>
      <c r="U157" s="2"/>
      <c r="V157" s="64"/>
      <c r="W157" s="2"/>
      <c r="X157" s="2"/>
      <c r="AI157" s="43"/>
      <c r="AJ157" s="43"/>
      <c r="AK157" s="43"/>
      <c r="AL157" s="43"/>
      <c r="AM157" s="43"/>
      <c r="AN157" s="43"/>
      <c r="AO157" s="43"/>
      <c r="AP157" s="43"/>
      <c r="AQ157" s="2"/>
      <c r="AR157" s="2"/>
    </row>
    <row r="158" spans="1:44" s="26" customFormat="1" x14ac:dyDescent="0.25">
      <c r="A158" s="2"/>
      <c r="B158" s="3"/>
      <c r="C158" s="3"/>
      <c r="D158" s="3"/>
      <c r="E158" s="2"/>
      <c r="F158" s="2"/>
      <c r="G158" s="2"/>
      <c r="H158" s="2"/>
      <c r="I158" s="2"/>
      <c r="J158" s="2"/>
      <c r="K158" s="152"/>
      <c r="L158" s="2"/>
      <c r="M158" s="2"/>
      <c r="N158" s="2"/>
      <c r="O158" s="2"/>
      <c r="P158" s="35"/>
      <c r="Q158" s="4"/>
      <c r="R158" s="4"/>
      <c r="S158" s="46"/>
      <c r="T158" s="2"/>
      <c r="U158" s="2"/>
      <c r="V158" s="64"/>
      <c r="W158" s="2"/>
      <c r="X158" s="2"/>
      <c r="AI158" s="43"/>
      <c r="AJ158" s="43"/>
      <c r="AK158" s="43"/>
      <c r="AL158" s="43"/>
      <c r="AM158" s="43"/>
      <c r="AN158" s="43"/>
      <c r="AO158" s="43"/>
      <c r="AP158" s="43"/>
      <c r="AQ158" s="2"/>
      <c r="AR158" s="2"/>
    </row>
  </sheetData>
  <mergeCells count="222">
    <mergeCell ref="S136:S139"/>
    <mergeCell ref="T136:T139"/>
    <mergeCell ref="U136:U139"/>
    <mergeCell ref="V136:V139"/>
    <mergeCell ref="W136:W139"/>
    <mergeCell ref="W128:W134"/>
    <mergeCell ref="Q132:Q133"/>
    <mergeCell ref="I135:I139"/>
    <mergeCell ref="J135:J139"/>
    <mergeCell ref="K135:K139"/>
    <mergeCell ref="L135:L139"/>
    <mergeCell ref="M135:M139"/>
    <mergeCell ref="N135:N139"/>
    <mergeCell ref="O135:O139"/>
    <mergeCell ref="R136:R139"/>
    <mergeCell ref="O127:O134"/>
    <mergeCell ref="R128:R134"/>
    <mergeCell ref="S128:S134"/>
    <mergeCell ref="T128:T134"/>
    <mergeCell ref="U128:U134"/>
    <mergeCell ref="V128:V134"/>
    <mergeCell ref="I127:I134"/>
    <mergeCell ref="J127:J134"/>
    <mergeCell ref="K127:K134"/>
    <mergeCell ref="L127:L134"/>
    <mergeCell ref="M127:M134"/>
    <mergeCell ref="N127:N134"/>
    <mergeCell ref="I115:I120"/>
    <mergeCell ref="J115:J120"/>
    <mergeCell ref="K115:K120"/>
    <mergeCell ref="Q118:Q119"/>
    <mergeCell ref="I121:I126"/>
    <mergeCell ref="J121:J126"/>
    <mergeCell ref="K121:K126"/>
    <mergeCell ref="Q123:Q125"/>
    <mergeCell ref="O98:O103"/>
    <mergeCell ref="I104:I110"/>
    <mergeCell ref="J104:J110"/>
    <mergeCell ref="K104:K110"/>
    <mergeCell ref="F109:F110"/>
    <mergeCell ref="I111:I114"/>
    <mergeCell ref="J111:J114"/>
    <mergeCell ref="K111:K114"/>
    <mergeCell ref="H112:H113"/>
    <mergeCell ref="I98:I103"/>
    <mergeCell ref="J98:J103"/>
    <mergeCell ref="K98:K103"/>
    <mergeCell ref="L98:L103"/>
    <mergeCell ref="M98:M103"/>
    <mergeCell ref="N98:N103"/>
    <mergeCell ref="I88:I93"/>
    <mergeCell ref="J88:J93"/>
    <mergeCell ref="K88:K93"/>
    <mergeCell ref="W76:W80"/>
    <mergeCell ref="A82:K82"/>
    <mergeCell ref="I83:I87"/>
    <mergeCell ref="J83:J87"/>
    <mergeCell ref="K83:K87"/>
    <mergeCell ref="L83:L87"/>
    <mergeCell ref="M83:M87"/>
    <mergeCell ref="N83:N87"/>
    <mergeCell ref="O83:O87"/>
    <mergeCell ref="H84:H85"/>
    <mergeCell ref="O75:O80"/>
    <mergeCell ref="R76:R80"/>
    <mergeCell ref="S76:S80"/>
    <mergeCell ref="T76:T80"/>
    <mergeCell ref="U76:U80"/>
    <mergeCell ref="V76:V80"/>
    <mergeCell ref="I75:I80"/>
    <mergeCell ref="J75:J80"/>
    <mergeCell ref="K75:K80"/>
    <mergeCell ref="L75:L80"/>
    <mergeCell ref="M75:M80"/>
    <mergeCell ref="N75:N80"/>
    <mergeCell ref="F92:F93"/>
    <mergeCell ref="J94:J97"/>
    <mergeCell ref="K94:K97"/>
    <mergeCell ref="L94:L97"/>
    <mergeCell ref="N94:N97"/>
    <mergeCell ref="U68:U70"/>
    <mergeCell ref="V68:V70"/>
    <mergeCell ref="W68:W70"/>
    <mergeCell ref="F69:F70"/>
    <mergeCell ref="I71:I74"/>
    <mergeCell ref="J71:J74"/>
    <mergeCell ref="K71:K74"/>
    <mergeCell ref="R72:R74"/>
    <mergeCell ref="S72:S74"/>
    <mergeCell ref="T72:T74"/>
    <mergeCell ref="I67:I70"/>
    <mergeCell ref="J67:J70"/>
    <mergeCell ref="K67:K70"/>
    <mergeCell ref="R68:R70"/>
    <mergeCell ref="S68:S70"/>
    <mergeCell ref="T68:T70"/>
    <mergeCell ref="U72:U74"/>
    <mergeCell ref="V72:V74"/>
    <mergeCell ref="W72:W74"/>
    <mergeCell ref="F73:F74"/>
    <mergeCell ref="W61:W62"/>
    <mergeCell ref="I63:I66"/>
    <mergeCell ref="J63:J66"/>
    <mergeCell ref="K63:K66"/>
    <mergeCell ref="R64:R66"/>
    <mergeCell ref="S64:S66"/>
    <mergeCell ref="T64:T66"/>
    <mergeCell ref="U64:U66"/>
    <mergeCell ref="V64:V66"/>
    <mergeCell ref="W64:W66"/>
    <mergeCell ref="P61:P62"/>
    <mergeCell ref="R61:R62"/>
    <mergeCell ref="S61:S62"/>
    <mergeCell ref="T61:T62"/>
    <mergeCell ref="U61:U62"/>
    <mergeCell ref="V61:V62"/>
    <mergeCell ref="H59:H60"/>
    <mergeCell ref="I59:I62"/>
    <mergeCell ref="Q59:Q60"/>
    <mergeCell ref="R59:R60"/>
    <mergeCell ref="J61:J62"/>
    <mergeCell ref="K61:K62"/>
    <mergeCell ref="L61:L62"/>
    <mergeCell ref="M61:M62"/>
    <mergeCell ref="N61:N62"/>
    <mergeCell ref="O61:O62"/>
    <mergeCell ref="B58:P58"/>
    <mergeCell ref="S50:S52"/>
    <mergeCell ref="T50:T52"/>
    <mergeCell ref="U50:U52"/>
    <mergeCell ref="V50:V52"/>
    <mergeCell ref="W50:W52"/>
    <mergeCell ref="G53:G56"/>
    <mergeCell ref="J53:J56"/>
    <mergeCell ref="K53:K56"/>
    <mergeCell ref="Q54:Q55"/>
    <mergeCell ref="R54:R56"/>
    <mergeCell ref="W45:W48"/>
    <mergeCell ref="Q46:Q47"/>
    <mergeCell ref="G49:G52"/>
    <mergeCell ref="I49:I56"/>
    <mergeCell ref="J49:J52"/>
    <mergeCell ref="K49:K52"/>
    <mergeCell ref="R50:R52"/>
    <mergeCell ref="S54:S56"/>
    <mergeCell ref="T54:T56"/>
    <mergeCell ref="U54:U56"/>
    <mergeCell ref="V54:V56"/>
    <mergeCell ref="W54:W56"/>
    <mergeCell ref="G44:G48"/>
    <mergeCell ref="I44:I48"/>
    <mergeCell ref="J44:J48"/>
    <mergeCell ref="K44:K48"/>
    <mergeCell ref="R45:R48"/>
    <mergeCell ref="S45:S48"/>
    <mergeCell ref="T45:T48"/>
    <mergeCell ref="U45:U48"/>
    <mergeCell ref="V45:V48"/>
    <mergeCell ref="V39:V40"/>
    <mergeCell ref="W39:W40"/>
    <mergeCell ref="J41:J43"/>
    <mergeCell ref="K41:K43"/>
    <mergeCell ref="L41:L43"/>
    <mergeCell ref="M41:M43"/>
    <mergeCell ref="N41:N43"/>
    <mergeCell ref="O41:O43"/>
    <mergeCell ref="R42:R43"/>
    <mergeCell ref="S42:S43"/>
    <mergeCell ref="N38:N40"/>
    <mergeCell ref="O38:O40"/>
    <mergeCell ref="R39:R40"/>
    <mergeCell ref="S39:S40"/>
    <mergeCell ref="T39:T40"/>
    <mergeCell ref="U39:U40"/>
    <mergeCell ref="T42:T43"/>
    <mergeCell ref="U42:U43"/>
    <mergeCell ref="V42:V43"/>
    <mergeCell ref="W42:W43"/>
    <mergeCell ref="I35:I37"/>
    <mergeCell ref="I38:I43"/>
    <mergeCell ref="J38:J40"/>
    <mergeCell ref="K38:K40"/>
    <mergeCell ref="L38:L40"/>
    <mergeCell ref="M38:M40"/>
    <mergeCell ref="I28:I34"/>
    <mergeCell ref="J28:J34"/>
    <mergeCell ref="K28:K34"/>
    <mergeCell ref="F29:F32"/>
    <mergeCell ref="G29:G32"/>
    <mergeCell ref="Q32:Q33"/>
    <mergeCell ref="B13:P13"/>
    <mergeCell ref="T13:W13"/>
    <mergeCell ref="I14:I20"/>
    <mergeCell ref="J14:J20"/>
    <mergeCell ref="K14:K20"/>
    <mergeCell ref="I21:I27"/>
    <mergeCell ref="J21:J27"/>
    <mergeCell ref="K21:K27"/>
    <mergeCell ref="A6:D6"/>
    <mergeCell ref="E6:F6"/>
    <mergeCell ref="Q6:R6"/>
    <mergeCell ref="S6:T6"/>
    <mergeCell ref="A7:D7"/>
    <mergeCell ref="E7:F7"/>
    <mergeCell ref="Q7:R7"/>
    <mergeCell ref="S7:T7"/>
    <mergeCell ref="A4:D4"/>
    <mergeCell ref="E4:F4"/>
    <mergeCell ref="J4:R4"/>
    <mergeCell ref="S4:T4"/>
    <mergeCell ref="U4:W4"/>
    <mergeCell ref="A5:D5"/>
    <mergeCell ref="E5:F5"/>
    <mergeCell ref="J5:R5"/>
    <mergeCell ref="S5:T5"/>
    <mergeCell ref="A1:W1"/>
    <mergeCell ref="A2:W2"/>
    <mergeCell ref="A3:D3"/>
    <mergeCell ref="E3:F3"/>
    <mergeCell ref="Q3:R3"/>
    <mergeCell ref="S3:T3"/>
    <mergeCell ref="U3:W3"/>
  </mergeCells>
  <pageMargins left="0.7" right="0.7" top="0.75" bottom="0.75" header="0.3" footer="0.3"/>
  <pageSetup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C5B7A-2073-44B8-9DF7-0F1B1A023D73}">
  <sheetPr>
    <tabColor theme="8" tint="0.79998168889431442"/>
  </sheetPr>
  <dimension ref="A2:X9"/>
  <sheetViews>
    <sheetView zoomScale="90" zoomScaleNormal="90" workbookViewId="0">
      <selection activeCell="F7" sqref="F7"/>
    </sheetView>
  </sheetViews>
  <sheetFormatPr defaultColWidth="8.7109375" defaultRowHeight="15" x14ac:dyDescent="0.25"/>
  <cols>
    <col min="1" max="1" width="9.28515625" style="8" customWidth="1"/>
    <col min="2" max="2" width="15.28515625" style="8" bestFit="1" customWidth="1"/>
    <col min="3" max="5" width="15.7109375" style="8" customWidth="1"/>
    <col min="6" max="6" width="15.5703125" style="8" customWidth="1"/>
    <col min="7" max="7" width="15.28515625" style="8" customWidth="1"/>
    <col min="8" max="8" width="7.28515625" style="8" bestFit="1" customWidth="1"/>
    <col min="9" max="10" width="11.28515625" style="8" hidden="1" customWidth="1"/>
    <col min="11" max="11" width="12.7109375" style="8" customWidth="1"/>
    <col min="12" max="12" width="11.28515625" style="8" customWidth="1"/>
    <col min="13" max="13" width="13.7109375" style="8" bestFit="1" customWidth="1"/>
    <col min="14" max="14" width="14.7109375" style="8" customWidth="1"/>
    <col min="15" max="15" width="19.28515625" style="8" customWidth="1"/>
    <col min="16" max="16384" width="8.7109375" style="8"/>
  </cols>
  <sheetData>
    <row r="2" spans="1:24" s="12" customFormat="1" ht="75" x14ac:dyDescent="0.25">
      <c r="A2" s="9" t="s">
        <v>7</v>
      </c>
      <c r="B2" s="9" t="s">
        <v>12</v>
      </c>
      <c r="C2" s="9" t="s">
        <v>13</v>
      </c>
      <c r="D2" s="9" t="s">
        <v>14</v>
      </c>
      <c r="E2" s="9" t="s">
        <v>15</v>
      </c>
      <c r="F2" s="9" t="s">
        <v>5</v>
      </c>
      <c r="G2" s="9" t="s">
        <v>4</v>
      </c>
      <c r="H2" s="10" t="s">
        <v>0</v>
      </c>
      <c r="I2" s="11" t="s">
        <v>8</v>
      </c>
      <c r="J2" s="11" t="s">
        <v>9</v>
      </c>
      <c r="K2" s="15" t="s">
        <v>1</v>
      </c>
      <c r="L2" s="15" t="s">
        <v>11</v>
      </c>
      <c r="M2" s="15" t="s">
        <v>10</v>
      </c>
      <c r="N2" s="15" t="s">
        <v>3</v>
      </c>
      <c r="O2" s="15" t="s">
        <v>2</v>
      </c>
      <c r="P2" s="8"/>
      <c r="Q2" s="8"/>
      <c r="R2" s="8"/>
      <c r="S2" s="8"/>
      <c r="T2" s="8"/>
      <c r="U2" s="8"/>
      <c r="V2" s="8"/>
      <c r="W2" s="8"/>
      <c r="X2" s="8"/>
    </row>
    <row r="3" spans="1:24" x14ac:dyDescent="0.25">
      <c r="A3" s="8" t="s">
        <v>24</v>
      </c>
      <c r="B3" s="8" t="s">
        <v>26</v>
      </c>
      <c r="C3" s="8" t="s">
        <v>25</v>
      </c>
      <c r="D3" s="8" t="s">
        <v>21</v>
      </c>
      <c r="E3" s="8" t="s">
        <v>21</v>
      </c>
      <c r="F3" s="8" t="s">
        <v>31</v>
      </c>
      <c r="H3" s="8">
        <v>2</v>
      </c>
      <c r="I3" s="16"/>
      <c r="J3" s="13"/>
      <c r="K3" s="14">
        <v>0</v>
      </c>
      <c r="L3" s="14">
        <f>PRODUCT(H3:K3)</f>
        <v>0</v>
      </c>
      <c r="M3" s="14"/>
      <c r="N3" s="14"/>
      <c r="O3" s="14">
        <f>SUM(L3:N3)</f>
        <v>0</v>
      </c>
    </row>
    <row r="4" spans="1:24" x14ac:dyDescent="0.25">
      <c r="F4" s="25" t="s">
        <v>32</v>
      </c>
    </row>
    <row r="5" spans="1:24" x14ac:dyDescent="0.25">
      <c r="A5" s="8" t="s">
        <v>27</v>
      </c>
      <c r="B5" s="8" t="s">
        <v>20</v>
      </c>
      <c r="C5" s="8" t="s">
        <v>25</v>
      </c>
      <c r="D5" s="8" t="s">
        <v>21</v>
      </c>
      <c r="E5" s="8" t="s">
        <v>21</v>
      </c>
      <c r="F5" s="8" t="s">
        <v>31</v>
      </c>
      <c r="H5" s="8">
        <v>1</v>
      </c>
      <c r="K5" s="13">
        <v>0</v>
      </c>
      <c r="L5" s="14">
        <f>PRODUCT(H5:K5)</f>
        <v>0</v>
      </c>
      <c r="M5" s="13"/>
      <c r="N5" s="13"/>
      <c r="O5" s="14">
        <f>SUM(L5:N5)</f>
        <v>0</v>
      </c>
    </row>
    <row r="6" spans="1:24" x14ac:dyDescent="0.25">
      <c r="F6" s="25" t="s">
        <v>32</v>
      </c>
    </row>
    <row r="7" spans="1:24" ht="15.75" thickBot="1" x14ac:dyDescent="0.3">
      <c r="K7" s="19"/>
      <c r="L7" s="19"/>
      <c r="M7" s="19"/>
      <c r="N7" s="19"/>
      <c r="O7" s="19"/>
    </row>
    <row r="8" spans="1:24" ht="19.5" thickBot="1" x14ac:dyDescent="0.3">
      <c r="A8" s="6"/>
      <c r="B8" s="7"/>
      <c r="C8" s="24" t="s">
        <v>6</v>
      </c>
      <c r="D8" s="18"/>
      <c r="J8" s="17"/>
      <c r="K8" s="21"/>
      <c r="L8" s="22">
        <f>SUM(L3,L5)</f>
        <v>0</v>
      </c>
      <c r="M8" s="22">
        <f t="shared" ref="M8:O8" si="0">SUM(M3,M5)</f>
        <v>0</v>
      </c>
      <c r="N8" s="22">
        <f t="shared" si="0"/>
        <v>0</v>
      </c>
      <c r="O8" s="23">
        <f t="shared" si="0"/>
        <v>0</v>
      </c>
      <c r="P8" s="18"/>
    </row>
    <row r="9" spans="1:24" x14ac:dyDescent="0.25">
      <c r="K9" s="20"/>
      <c r="L9" s="20"/>
      <c r="M9" s="20"/>
      <c r="N9" s="20"/>
      <c r="O9" s="20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FURNITURE BID Info</vt:lpstr>
      <vt:lpstr>ALTERNATES</vt:lpstr>
      <vt:lpstr>FABRIC-FRAME</vt:lpstr>
      <vt:lpstr>ALTERNATES!Print_Area</vt:lpstr>
      <vt:lpstr>'FURNITURE BID Info'!Print_Area</vt:lpstr>
      <vt:lpstr>ALTERNATES!Print_Titles</vt:lpstr>
      <vt:lpstr>'FURNITURE BID Info'!Print_Titles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Michael Schott</cp:lastModifiedBy>
  <cp:lastPrinted>2021-09-17T17:21:03Z</cp:lastPrinted>
  <dcterms:created xsi:type="dcterms:W3CDTF">2018-03-06T19:43:51Z</dcterms:created>
  <dcterms:modified xsi:type="dcterms:W3CDTF">2022-08-02T20:01:55Z</dcterms:modified>
</cp:coreProperties>
</file>