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edcourts.sharepoint.com/sites/ca06clerk/Action/_Requests for Purchases/CE 3111 Furniture for Judge Mathis/"/>
    </mc:Choice>
  </mc:AlternateContent>
  <xr:revisionPtr revIDLastSave="0" documentId="8_{8CEC21A3-4706-4CC7-8B9D-B88D1F343240}" xr6:coauthVersionLast="47" xr6:coauthVersionMax="47" xr10:uidLastSave="{00000000-0000-0000-0000-000000000000}"/>
  <bookViews>
    <workbookView xWindow="-18180" yWindow="-16320" windowWidth="29040" windowHeight="15840" xr2:uid="{00000000-000D-0000-FFFF-FFFF00000000}"/>
  </bookViews>
  <sheets>
    <sheet name="FURNITURE BID Info" sheetId="2" r:id="rId1"/>
    <sheet name="FABRIC-FRAME" sheetId="4" state="hidden" r:id="rId2"/>
  </sheets>
  <definedNames>
    <definedName name="_xlnm.Print_Area" localSheetId="0">'FURNITURE BID Info'!$A$1:$S$114</definedName>
    <definedName name="_xlnm.Print_Titles" localSheetId="0">'FURNITURE BID Info'!$11:$11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77" i="2" l="1"/>
  <c r="Q94" i="2" l="1"/>
  <c r="N94" i="2"/>
  <c r="N110" i="2"/>
  <c r="N101" i="2"/>
  <c r="N59" i="2"/>
  <c r="Q59" i="2" s="1"/>
  <c r="N36" i="2"/>
  <c r="Q36" i="2" s="1"/>
  <c r="N30" i="2"/>
  <c r="Q30" i="2" s="1"/>
  <c r="Q101" i="2" l="1"/>
  <c r="Q110" i="2"/>
  <c r="N21" i="2"/>
  <c r="Q21" i="2" s="1"/>
  <c r="N72" i="2"/>
  <c r="Q72" i="2" s="1"/>
  <c r="R72" i="2" s="1"/>
  <c r="Q88" i="2"/>
  <c r="N53" i="2" l="1"/>
  <c r="Q53" i="2" s="1"/>
  <c r="N88" i="2" l="1"/>
  <c r="Q83" i="2" s="1"/>
  <c r="Q77" i="2"/>
  <c r="N83" i="2"/>
  <c r="N67" i="2"/>
  <c r="Q67" i="2" s="1"/>
  <c r="R67" i="2" s="1"/>
  <c r="N48" i="2"/>
  <c r="Q48" i="2" s="1"/>
  <c r="N44" i="2"/>
  <c r="Q44" i="2" s="1"/>
  <c r="N14" i="2" l="1"/>
  <c r="Q14" i="2" l="1"/>
  <c r="M8" i="4" l="1"/>
  <c r="N8" i="4"/>
  <c r="L5" i="4"/>
  <c r="L3" i="4"/>
  <c r="O3" i="4" s="1"/>
  <c r="L8" i="4" l="1"/>
  <c r="O5" i="4"/>
  <c r="O8" i="4" s="1"/>
</calcChain>
</file>

<file path=xl/sharedStrings.xml><?xml version="1.0" encoding="utf-8"?>
<sst xmlns="http://schemas.openxmlformats.org/spreadsheetml/2006/main" count="226" uniqueCount="173">
  <si>
    <t>QTY</t>
  </si>
  <si>
    <t>UNIT PRICE</t>
  </si>
  <si>
    <t>TOTAL PRODUCT, DELIVERED, INSTALLED, FREIGHT, PER QUANTITY</t>
  </si>
  <si>
    <t>FREIGHT PER MFG.</t>
  </si>
  <si>
    <t>OPEN MARKET</t>
  </si>
  <si>
    <t>GSA SCHEDULE Please list GSA contract schedule</t>
  </si>
  <si>
    <t>Total</t>
  </si>
  <si>
    <t>Item #</t>
  </si>
  <si>
    <t xml:space="preserve">COST CEILING </t>
  </si>
  <si>
    <t>PROJECTED
COST</t>
  </si>
  <si>
    <t>INSTALLATION
COSTS</t>
  </si>
  <si>
    <t>EXTENDED COST</t>
  </si>
  <si>
    <t>VENDOR
FRAME</t>
  </si>
  <si>
    <t>VENDOR 
FABRIC</t>
  </si>
  <si>
    <t>PATTERN
FABRIC</t>
  </si>
  <si>
    <t>COLOR
FABRIC</t>
  </si>
  <si>
    <t>Contact Email Address:</t>
  </si>
  <si>
    <t>Contact Name:</t>
  </si>
  <si>
    <t>Project Location:</t>
  </si>
  <si>
    <t>FREIGHT
PER MFG.</t>
  </si>
  <si>
    <t>PO9080</t>
  </si>
  <si>
    <t>TBD</t>
  </si>
  <si>
    <t>INSTALL
COSTS</t>
  </si>
  <si>
    <t>TOTAL</t>
  </si>
  <si>
    <t>CH 02</t>
  </si>
  <si>
    <t>Grade C</t>
  </si>
  <si>
    <t>PO 9030</t>
  </si>
  <si>
    <t>SO 06</t>
  </si>
  <si>
    <t>Bidding Company Address:</t>
  </si>
  <si>
    <t>Bidding Company Phone:</t>
  </si>
  <si>
    <t>Bidding Company Name:</t>
  </si>
  <si>
    <t>GS-28F-0030U</t>
  </si>
  <si>
    <t>fabric is included in price of chair.</t>
  </si>
  <si>
    <t>Room</t>
  </si>
  <si>
    <t>Key</t>
  </si>
  <si>
    <t>Model #</t>
  </si>
  <si>
    <t>Finish</t>
  </si>
  <si>
    <t>Reception</t>
  </si>
  <si>
    <t>Chamber Office</t>
  </si>
  <si>
    <t>Black</t>
  </si>
  <si>
    <t>Project Estimated Start:</t>
  </si>
  <si>
    <t>OFS</t>
  </si>
  <si>
    <t>Room Name</t>
  </si>
  <si>
    <t>T A B L E S</t>
  </si>
  <si>
    <t>C A S E G O O D S</t>
  </si>
  <si>
    <t>Image</t>
  </si>
  <si>
    <t>Description / Link</t>
  </si>
  <si>
    <t>401F, 401G, 401H, 401J, 401K, 401L</t>
  </si>
  <si>
    <t>SIXTH CIRCUIT COURT OF APPEALS</t>
  </si>
  <si>
    <t>FURNITURE SCHEDULE</t>
  </si>
  <si>
    <t>CANNOT BE BID</t>
  </si>
  <si>
    <t>LEAD TIME    in Weeks</t>
  </si>
  <si>
    <t>Conference</t>
  </si>
  <si>
    <t>Polished aluminum 5-star swivel base</t>
  </si>
  <si>
    <t>Black carpet casters</t>
  </si>
  <si>
    <t>Laminate TBD</t>
  </si>
  <si>
    <t>I N S T A L L A T I O N    &amp;   D E L I V E R Y</t>
  </si>
  <si>
    <t>Grade-In Fabric</t>
  </si>
  <si>
    <t>Grade 6 Vinyl</t>
  </si>
  <si>
    <t>Judges Office</t>
  </si>
  <si>
    <t>Chambers Mgr</t>
  </si>
  <si>
    <t>Manufacturer</t>
  </si>
  <si>
    <t>Bernhardt</t>
  </si>
  <si>
    <t>Tempered Glass Top</t>
  </si>
  <si>
    <t>Polished Stainless Steel Base</t>
  </si>
  <si>
    <t>31"W x 34"D x 39 3/8"H</t>
  </si>
  <si>
    <t>Seat height 17" Arm height 24"</t>
  </si>
  <si>
    <t>Canelle - Bernhardt Design</t>
  </si>
  <si>
    <t>Black Mesh back color: Black Mesh</t>
  </si>
  <si>
    <t>Aeron Task Chair</t>
  </si>
  <si>
    <t>Self Return Swivel Metal Base</t>
  </si>
  <si>
    <t>Polished Aluminum</t>
  </si>
  <si>
    <t>Herman Miller</t>
  </si>
  <si>
    <t>Kennedy Desk with Return</t>
  </si>
  <si>
    <t>Right Hand</t>
  </si>
  <si>
    <t>Silver Painted Wood Front and SIdes</t>
  </si>
  <si>
    <t>W 83" x D 71" x H 30"</t>
  </si>
  <si>
    <t>Black American Oak Wood Veneer w/ Open Grain Finish</t>
  </si>
  <si>
    <t>Kennedy Desk with Return - Black (zurifurniture.com)</t>
  </si>
  <si>
    <t>Suite 1036</t>
  </si>
  <si>
    <t>Odell Horton Federal Building and Courthouse</t>
  </si>
  <si>
    <t>167 N Main Street</t>
  </si>
  <si>
    <t>Memphis, TN 38103</t>
  </si>
  <si>
    <t>CHAIRS</t>
  </si>
  <si>
    <t>Judge's Office</t>
  </si>
  <si>
    <t>Solid Ash Base</t>
  </si>
  <si>
    <t>Canelle Chair - Loung Chair</t>
  </si>
  <si>
    <t>Canelle Chair - Lounge Chair</t>
  </si>
  <si>
    <t>NBF</t>
  </si>
  <si>
    <t>Solid wood with wood veneer</t>
  </si>
  <si>
    <t>Facet Side Table</t>
  </si>
  <si>
    <t>Round W19" x D19" xH 20 1/2"</t>
  </si>
  <si>
    <t>https://bernhardtdesign.com/furniture/facet/</t>
  </si>
  <si>
    <t>Wilmington Base and Decorative Molding</t>
  </si>
  <si>
    <t>Liberty Hardware</t>
  </si>
  <si>
    <t>29-3672PSTS</t>
  </si>
  <si>
    <t>Arlington Height Adjustable Desk Right B/B/F</t>
  </si>
  <si>
    <t xml:space="preserve">Arlington Height Adjustable Bridge </t>
  </si>
  <si>
    <t>29-2448UFSTS</t>
  </si>
  <si>
    <t>Both adjust electronically from 30" to 45"</t>
  </si>
  <si>
    <t>Add Grommet at both</t>
  </si>
  <si>
    <t>Desk: 72"W x 36"D x Adjustable Ht</t>
  </si>
  <si>
    <t>Bridge: 48"W x24"D x Adjustable Ht</t>
  </si>
  <si>
    <t>https://indianafurniture.com/products/arlington-height-adjust#anchor-section-resources</t>
  </si>
  <si>
    <t>Arlington Four Drawer Lateral File</t>
  </si>
  <si>
    <t>29-2036L4</t>
  </si>
  <si>
    <t>20"D x 36" W 4 Drawer High</t>
  </si>
  <si>
    <t>29-2072DL</t>
  </si>
  <si>
    <t>Arlington Double Lateral Credenza</t>
  </si>
  <si>
    <t>20"D x 72" W 2 Drawer High (4 Drawer Total)</t>
  </si>
  <si>
    <t>Hardware</t>
  </si>
  <si>
    <t>https://indianafurniture.com/products/arlington?pno=</t>
  </si>
  <si>
    <t>W24 3/8” D 22 5/8” H 32 3/8”
Seat Ht 19" Arm Ht 28 1/4"</t>
  </si>
  <si>
    <t>https://bernhardtdesign.com/furniture/prelude-wood/</t>
  </si>
  <si>
    <t>Grade-In Fabric COLOR 2 TBD</t>
  </si>
  <si>
    <t>Grade-In Fabric COLOR 1 TBD</t>
  </si>
  <si>
    <t>Fabric with stainless steel polished feet</t>
  </si>
  <si>
    <t>62"L x 18"W x 18"H</t>
  </si>
  <si>
    <t>Modulum Bench</t>
  </si>
  <si>
    <t>Prelude Swivel</t>
  </si>
  <si>
    <t>W25″ D25″ H31 1/2" – 34 1/2”</t>
  </si>
  <si>
    <t>36"D x 72"L x 36"H</t>
  </si>
  <si>
    <t>Standard Height Meeting Table</t>
  </si>
  <si>
    <t>CT1-7236-1G</t>
  </si>
  <si>
    <t>EF Square Edge - Rectangular Top EBY</t>
  </si>
  <si>
    <t>Two Base - QV Cutout over 1st base</t>
  </si>
  <si>
    <t>https://ofs.com/products/seating/executiveconference/butterfly</t>
  </si>
  <si>
    <t>Butterfly</t>
  </si>
  <si>
    <t>23.75”w x 22”d x 31/37”h</t>
  </si>
  <si>
    <t>Leather sewn channel stitching</t>
  </si>
  <si>
    <t>5 star base and arms - Swivel and Tilt</t>
  </si>
  <si>
    <t>Black dual wheel casters</t>
  </si>
  <si>
    <t>Judge's Meeting Chair</t>
  </si>
  <si>
    <t>West Elm</t>
  </si>
  <si>
    <t>Conference Room</t>
  </si>
  <si>
    <t>Steelecase</t>
  </si>
  <si>
    <t>2TH7 Walnut Heights</t>
  </si>
  <si>
    <t>Metal Powder Coat Base</t>
  </si>
  <si>
    <t xml:space="preserve">4862 Smooth Metalic </t>
  </si>
  <si>
    <t>Top Rectangle 42”D x 96”W x 30”H”</t>
  </si>
  <si>
    <t>Verlay Table w/ Trestle Legs</t>
  </si>
  <si>
    <t>https://www.steelcase.com/products/conference-collaborative-tables/verlay/</t>
  </si>
  <si>
    <t>https://catalog.ofs.com/ofs/page/meeting-room-conference-tops-rectangular-tops/configure/OME/CT1-7236-1G</t>
  </si>
  <si>
    <t>Clerk, Judge, and  Interns</t>
  </si>
  <si>
    <t>DÉCOR</t>
  </si>
  <si>
    <t>https://www.westelm.com/products/wood-frame-ledge-round-wall-mirror-h3078/?pkey=s~wood%20framed%20mirror~335</t>
  </si>
  <si>
    <t>30" diameter x 4" deep</t>
  </si>
  <si>
    <t>SKU: 5735399</t>
  </si>
  <si>
    <t>Upholstered back and seat</t>
  </si>
  <si>
    <t xml:space="preserve"> Prelude Chair - Guest Chair</t>
  </si>
  <si>
    <t>https://www.bernhardt.com/shop/315509?position=-1</t>
  </si>
  <si>
    <t>https://bernhardtdesign.com/furniture/prelude-swivel/</t>
  </si>
  <si>
    <t>Elan 3111-020 IVORY</t>
  </si>
  <si>
    <t>Elan 3111-301 MINERAL</t>
  </si>
  <si>
    <t>Mirage 3529-044 INDIGO</t>
  </si>
  <si>
    <t>Level J 1005-014</t>
  </si>
  <si>
    <t>Black  Leather</t>
  </si>
  <si>
    <t xml:space="preserve"> Black Metal</t>
  </si>
  <si>
    <t>VERIFY</t>
  </si>
  <si>
    <t>19” W x 15”D x 25”H</t>
  </si>
  <si>
    <t>Streamline C-Side Table</t>
  </si>
  <si>
    <t>White Marble w/ Dark Bronze Base</t>
  </si>
  <si>
    <t>https://www.westelm.com/products/streamline-c-side-table-wood-h5770/</t>
  </si>
  <si>
    <t xml:space="preserve"> Eucalyptus Wood Frame Ledge Round Wall Mirror </t>
  </si>
  <si>
    <t>B Size, Std-Hgt Range Adj, Tlt Lim &amp; Seat Angle, Fully Adj Arms, Non-Uphst Armpads</t>
  </si>
  <si>
    <t>Graphite Frame, chassis and base</t>
  </si>
  <si>
    <t>Custom Fabric</t>
  </si>
  <si>
    <t>Adjustable Lumbar Support</t>
  </si>
  <si>
    <t>2 1/2" bracking xaster hard floor or carpet with quiet roll</t>
  </si>
  <si>
    <t>315X09</t>
  </si>
  <si>
    <t>If necessary Over 60 Day Monthly Storage Fee</t>
  </si>
  <si>
    <t>Installation ETA April 2024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</si>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</sst>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.00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333333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Arial"/>
      <family val="2"/>
    </font>
    <font>
      <sz val="11"/>
      <name val="Calibri"/>
      <family val="2"/>
      <scheme val="minor"/>
    </font>
    <font>
      <sz val="11"/>
      <color rgb="FF212121"/>
      <name val="Calibri"/>
      <family val="2"/>
      <scheme val="minor"/>
    </font>
    <font>
      <sz val="10"/>
      <color rgb="FF363636"/>
      <name val="Calibri"/>
      <family val="2"/>
      <scheme val="minor"/>
    </font>
    <font>
      <u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rgb="FFFF0000"/>
      </left>
      <right style="thin">
        <color theme="0" tint="-0.24994659260841701"/>
      </right>
      <top style="medium">
        <color rgb="FFFF0000"/>
      </top>
      <bottom style="medium">
        <color rgb="FFFF0000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FF0000"/>
      </top>
      <bottom style="medium">
        <color rgb="FFFF0000"/>
      </bottom>
      <diagonal/>
    </border>
    <border>
      <left style="thin">
        <color theme="0" tint="-0.24994659260841701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/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/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theme="0" tint="-0.34998626667073579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 tint="-0.34998626667073579"/>
      </left>
      <right/>
      <top style="medium">
        <color indexed="64"/>
      </top>
      <bottom/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thin">
        <color theme="0" tint="-0.34998626667073579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44" fontId="11" fillId="0" borderId="0" applyFont="0" applyFill="0" applyBorder="0" applyAlignment="0" applyProtection="0"/>
  </cellStyleXfs>
  <cellXfs count="367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2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5" xfId="0" applyBorder="1"/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42" fontId="1" fillId="0" borderId="5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4" borderId="5" xfId="0" applyFill="1" applyBorder="1"/>
    <xf numFmtId="44" fontId="0" fillId="4" borderId="5" xfId="0" applyNumberFormat="1" applyFill="1" applyBorder="1"/>
    <xf numFmtId="0" fontId="1" fillId="4" borderId="5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2" fontId="0" fillId="0" borderId="10" xfId="0" applyNumberFormat="1" applyBorder="1"/>
    <xf numFmtId="42" fontId="0" fillId="0" borderId="11" xfId="0" applyNumberFormat="1" applyBorder="1"/>
    <xf numFmtId="42" fontId="0" fillId="0" borderId="12" xfId="0" applyNumberFormat="1" applyBorder="1"/>
    <xf numFmtId="0" fontId="8" fillId="0" borderId="13" xfId="0" applyFont="1" applyBorder="1" applyAlignment="1">
      <alignment horizontal="center" vertical="center"/>
    </xf>
    <xf numFmtId="0" fontId="10" fillId="0" borderId="5" xfId="0" applyFont="1" applyBorder="1"/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44" fontId="3" fillId="0" borderId="14" xfId="0" applyNumberFormat="1" applyFont="1" applyBorder="1" applyAlignment="1">
      <alignment horizontal="center" vertical="center"/>
    </xf>
    <xf numFmtId="44" fontId="3" fillId="0" borderId="0" xfId="0" applyNumberFormat="1" applyFont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2" fillId="3" borderId="14" xfId="0" applyFont="1" applyFill="1" applyBorder="1" applyAlignment="1">
      <alignment vertical="center" wrapText="1"/>
    </xf>
    <xf numFmtId="164" fontId="3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44" fontId="2" fillId="0" borderId="17" xfId="0" applyNumberFormat="1" applyFont="1" applyBorder="1" applyAlignment="1">
      <alignment horizontal="center" vertical="center"/>
    </xf>
    <xf numFmtId="44" fontId="3" fillId="0" borderId="17" xfId="0" applyNumberFormat="1" applyFont="1" applyBorder="1" applyAlignment="1">
      <alignment horizontal="center" vertical="center"/>
    </xf>
    <xf numFmtId="44" fontId="3" fillId="3" borderId="34" xfId="0" applyNumberFormat="1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44" fontId="3" fillId="0" borderId="4" xfId="0" applyNumberFormat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44" fontId="3" fillId="0" borderId="2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4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4" fontId="3" fillId="0" borderId="21" xfId="0" applyNumberFormat="1" applyFont="1" applyBorder="1" applyAlignment="1">
      <alignment horizontal="center" vertical="center"/>
    </xf>
    <xf numFmtId="44" fontId="3" fillId="0" borderId="21" xfId="2" applyFont="1" applyBorder="1" applyAlignment="1">
      <alignment horizontal="center" vertical="center"/>
    </xf>
    <xf numFmtId="164" fontId="3" fillId="0" borderId="21" xfId="2" applyNumberFormat="1" applyFont="1" applyBorder="1" applyAlignment="1">
      <alignment horizontal="center" vertical="center"/>
    </xf>
    <xf numFmtId="44" fontId="2" fillId="5" borderId="29" xfId="2" applyFont="1" applyFill="1" applyBorder="1" applyAlignment="1">
      <alignment horizontal="center" vertical="center"/>
    </xf>
    <xf numFmtId="164" fontId="2" fillId="3" borderId="21" xfId="0" applyNumberFormat="1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44" fontId="3" fillId="0" borderId="18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 wrapText="1"/>
    </xf>
    <xf numFmtId="44" fontId="2" fillId="3" borderId="16" xfId="0" applyNumberFormat="1" applyFont="1" applyFill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44" fontId="3" fillId="2" borderId="17" xfId="0" applyNumberFormat="1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9" fillId="0" borderId="25" xfId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vertical="center" wrapText="1"/>
    </xf>
    <xf numFmtId="0" fontId="3" fillId="0" borderId="49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4" fontId="9" fillId="0" borderId="25" xfId="1" applyNumberFormat="1" applyBorder="1" applyAlignment="1">
      <alignment horizontal="center" vertical="center" wrapText="1"/>
    </xf>
    <xf numFmtId="44" fontId="3" fillId="0" borderId="17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 vertical="center" wrapText="1"/>
    </xf>
    <xf numFmtId="44" fontId="3" fillId="0" borderId="16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13" fontId="3" fillId="0" borderId="25" xfId="0" applyNumberFormat="1" applyFont="1" applyBorder="1" applyAlignment="1">
      <alignment horizontal="center" vertical="center"/>
    </xf>
    <xf numFmtId="44" fontId="3" fillId="0" borderId="24" xfId="0" applyNumberFormat="1" applyFont="1" applyBorder="1" applyAlignment="1">
      <alignment horizontal="center" vertical="center"/>
    </xf>
    <xf numFmtId="44" fontId="3" fillId="2" borderId="23" xfId="0" applyNumberFormat="1" applyFont="1" applyFill="1" applyBorder="1" applyAlignment="1">
      <alignment horizontal="center" vertical="center" wrapText="1"/>
    </xf>
    <xf numFmtId="44" fontId="3" fillId="2" borderId="24" xfId="0" applyNumberFormat="1" applyFont="1" applyFill="1" applyBorder="1" applyAlignment="1">
      <alignment horizontal="center" vertical="center" wrapText="1"/>
    </xf>
    <xf numFmtId="44" fontId="3" fillId="2" borderId="16" xfId="0" applyNumberFormat="1" applyFont="1" applyFill="1" applyBorder="1" applyAlignment="1">
      <alignment horizontal="center" vertical="center" wrapText="1"/>
    </xf>
    <xf numFmtId="44" fontId="3" fillId="2" borderId="23" xfId="2" applyFont="1" applyFill="1" applyBorder="1" applyAlignment="1">
      <alignment horizontal="center" vertical="center" wrapText="1"/>
    </xf>
    <xf numFmtId="44" fontId="3" fillId="2" borderId="24" xfId="2" applyFont="1" applyFill="1" applyBorder="1" applyAlignment="1">
      <alignment horizontal="center" vertical="center" wrapText="1"/>
    </xf>
    <xf numFmtId="44" fontId="3" fillId="2" borderId="16" xfId="2" applyFont="1" applyFill="1" applyBorder="1" applyAlignment="1">
      <alignment horizontal="center" vertical="center" wrapText="1"/>
    </xf>
    <xf numFmtId="164" fontId="3" fillId="2" borderId="23" xfId="2" applyNumberFormat="1" applyFont="1" applyFill="1" applyBorder="1" applyAlignment="1">
      <alignment horizontal="center" vertical="center" wrapText="1"/>
    </xf>
    <xf numFmtId="164" fontId="3" fillId="2" borderId="24" xfId="2" applyNumberFormat="1" applyFont="1" applyFill="1" applyBorder="1" applyAlignment="1">
      <alignment horizontal="center" vertical="center" wrapText="1"/>
    </xf>
    <xf numFmtId="164" fontId="3" fillId="2" borderId="16" xfId="2" applyNumberFormat="1" applyFont="1" applyFill="1" applyBorder="1" applyAlignment="1">
      <alignment horizontal="center" vertical="center" wrapText="1"/>
    </xf>
    <xf numFmtId="44" fontId="3" fillId="2" borderId="40" xfId="2" applyFont="1" applyFill="1" applyBorder="1" applyAlignment="1">
      <alignment horizontal="center" vertical="center" wrapText="1"/>
    </xf>
    <xf numFmtId="44" fontId="3" fillId="2" borderId="42" xfId="2" applyFont="1" applyFill="1" applyBorder="1" applyAlignment="1">
      <alignment horizontal="center" vertical="center" wrapText="1"/>
    </xf>
    <xf numFmtId="44" fontId="3" fillId="2" borderId="41" xfId="2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44" fontId="3" fillId="0" borderId="23" xfId="0" applyNumberFormat="1" applyFont="1" applyBorder="1" applyAlignment="1">
      <alignment horizontal="center" vertical="center"/>
    </xf>
    <xf numFmtId="44" fontId="3" fillId="0" borderId="23" xfId="0" applyNumberFormat="1" applyFont="1" applyBorder="1" applyAlignment="1">
      <alignment horizontal="center" vertical="center" wrapText="1"/>
    </xf>
    <xf numFmtId="44" fontId="3" fillId="0" borderId="24" xfId="0" applyNumberFormat="1" applyFont="1" applyBorder="1" applyAlignment="1">
      <alignment horizontal="center" vertical="center" wrapText="1"/>
    </xf>
    <xf numFmtId="44" fontId="3" fillId="0" borderId="16" xfId="0" applyNumberFormat="1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44" fontId="3" fillId="2" borderId="37" xfId="2" applyFont="1" applyFill="1" applyBorder="1" applyAlignment="1">
      <alignment horizontal="center" vertical="center" wrapText="1"/>
    </xf>
    <xf numFmtId="44" fontId="3" fillId="2" borderId="38" xfId="2" applyFont="1" applyFill="1" applyBorder="1" applyAlignment="1">
      <alignment horizontal="center" vertical="center" wrapText="1"/>
    </xf>
    <xf numFmtId="44" fontId="3" fillId="2" borderId="46" xfId="2" applyFont="1" applyFill="1" applyBorder="1" applyAlignment="1">
      <alignment horizontal="center" vertical="center" wrapText="1"/>
    </xf>
    <xf numFmtId="164" fontId="3" fillId="2" borderId="38" xfId="2" applyNumberFormat="1" applyFont="1" applyFill="1" applyBorder="1" applyAlignment="1">
      <alignment horizontal="center" vertical="center" wrapText="1"/>
    </xf>
    <xf numFmtId="164" fontId="3" fillId="2" borderId="46" xfId="2" applyNumberFormat="1" applyFont="1" applyFill="1" applyBorder="1" applyAlignment="1">
      <alignment horizontal="center" vertical="center" wrapText="1"/>
    </xf>
    <xf numFmtId="44" fontId="3" fillId="2" borderId="35" xfId="2" applyFont="1" applyFill="1" applyBorder="1" applyAlignment="1">
      <alignment horizontal="center" vertical="center" wrapText="1"/>
    </xf>
    <xf numFmtId="44" fontId="3" fillId="2" borderId="33" xfId="2" applyFont="1" applyFill="1" applyBorder="1" applyAlignment="1">
      <alignment horizontal="center" vertical="center" wrapText="1"/>
    </xf>
    <xf numFmtId="44" fontId="3" fillId="2" borderId="28" xfId="2" applyFont="1" applyFill="1" applyBorder="1" applyAlignment="1">
      <alignment horizontal="center" vertical="center" wrapText="1"/>
    </xf>
    <xf numFmtId="44" fontId="3" fillId="0" borderId="17" xfId="0" applyNumberFormat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44" fontId="3" fillId="0" borderId="52" xfId="0" applyNumberFormat="1" applyFont="1" applyBorder="1" applyAlignment="1">
      <alignment horizontal="center" vertical="center"/>
    </xf>
    <xf numFmtId="44" fontId="3" fillId="0" borderId="54" xfId="0" applyNumberFormat="1" applyFont="1" applyBorder="1" applyAlignment="1">
      <alignment horizontal="center" vertical="center"/>
    </xf>
    <xf numFmtId="44" fontId="3" fillId="2" borderId="53" xfId="0" applyNumberFormat="1" applyFont="1" applyFill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44" fontId="3" fillId="0" borderId="56" xfId="0" applyNumberFormat="1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44" fontId="3" fillId="0" borderId="59" xfId="0" applyNumberFormat="1" applyFont="1" applyBorder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44" fontId="3" fillId="0" borderId="55" xfId="0" applyNumberFormat="1" applyFont="1" applyBorder="1" applyAlignment="1">
      <alignment horizontal="center" vertical="center"/>
    </xf>
    <xf numFmtId="44" fontId="3" fillId="0" borderId="39" xfId="0" applyNumberFormat="1" applyFont="1" applyBorder="1" applyAlignment="1">
      <alignment horizontal="center" vertical="center"/>
    </xf>
    <xf numFmtId="44" fontId="2" fillId="0" borderId="39" xfId="0" applyNumberFormat="1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44" fontId="3" fillId="2" borderId="39" xfId="0" applyNumberFormat="1" applyFont="1" applyFill="1" applyBorder="1" applyAlignment="1">
      <alignment horizontal="center" vertical="center"/>
    </xf>
    <xf numFmtId="44" fontId="3" fillId="2" borderId="63" xfId="0" applyNumberFormat="1" applyFont="1" applyFill="1" applyBorder="1" applyAlignment="1">
      <alignment horizontal="center" vertical="center"/>
    </xf>
    <xf numFmtId="44" fontId="3" fillId="0" borderId="64" xfId="0" applyNumberFormat="1" applyFont="1" applyBorder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164" fontId="0" fillId="0" borderId="0" xfId="0" applyNumberFormat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44" fontId="16" fillId="2" borderId="69" xfId="0" applyNumberFormat="1" applyFont="1" applyFill="1" applyBorder="1" applyAlignment="1">
      <alignment horizontal="center" vertical="center"/>
    </xf>
    <xf numFmtId="44" fontId="16" fillId="2" borderId="64" xfId="0" applyNumberFormat="1" applyFont="1" applyFill="1" applyBorder="1" applyAlignment="1">
      <alignment horizontal="center" vertical="center"/>
    </xf>
    <xf numFmtId="44" fontId="16" fillId="2" borderId="70" xfId="0" applyNumberFormat="1" applyFont="1" applyFill="1" applyBorder="1" applyAlignment="1">
      <alignment horizontal="center" vertical="center"/>
    </xf>
    <xf numFmtId="44" fontId="16" fillId="2" borderId="48" xfId="0" applyNumberFormat="1" applyFont="1" applyFill="1" applyBorder="1" applyAlignment="1">
      <alignment horizontal="center" vertical="center"/>
    </xf>
    <xf numFmtId="44" fontId="16" fillId="2" borderId="22" xfId="0" applyNumberFormat="1" applyFont="1" applyFill="1" applyBorder="1" applyAlignment="1">
      <alignment horizontal="center" vertical="center"/>
    </xf>
    <xf numFmtId="164" fontId="0" fillId="2" borderId="42" xfId="0" applyNumberFormat="1" applyFill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44" fontId="16" fillId="0" borderId="14" xfId="0" applyNumberFormat="1" applyFont="1" applyBorder="1" applyAlignment="1">
      <alignment horizontal="right" vertical="center"/>
    </xf>
    <xf numFmtId="44" fontId="16" fillId="2" borderId="36" xfId="0" applyNumberFormat="1" applyFont="1" applyFill="1" applyBorder="1" applyAlignment="1">
      <alignment horizontal="center" vertical="center"/>
    </xf>
    <xf numFmtId="44" fontId="16" fillId="2" borderId="14" xfId="0" applyNumberFormat="1" applyFont="1" applyFill="1" applyBorder="1" applyAlignment="1">
      <alignment horizontal="center" vertical="center"/>
    </xf>
    <xf numFmtId="44" fontId="16" fillId="2" borderId="15" xfId="0" applyNumberFormat="1" applyFont="1" applyFill="1" applyBorder="1" applyAlignment="1">
      <alignment horizontal="center" vertical="center"/>
    </xf>
    <xf numFmtId="44" fontId="16" fillId="2" borderId="0" xfId="0" applyNumberFormat="1" applyFont="1" applyFill="1" applyAlignment="1">
      <alignment horizontal="center" vertical="center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14" fontId="18" fillId="0" borderId="0" xfId="0" applyNumberFormat="1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2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/>
    </xf>
    <xf numFmtId="0" fontId="9" fillId="0" borderId="0" xfId="1" applyAlignment="1">
      <alignment horizontal="center" vertical="center"/>
    </xf>
    <xf numFmtId="0" fontId="20" fillId="0" borderId="0" xfId="0" applyFont="1" applyAlignment="1">
      <alignment horizontal="center" vertical="center"/>
    </xf>
    <xf numFmtId="44" fontId="6" fillId="0" borderId="17" xfId="0" applyNumberFormat="1" applyFont="1" applyBorder="1" applyAlignment="1">
      <alignment horizontal="center" vertical="center" wrapText="1"/>
    </xf>
    <xf numFmtId="13" fontId="6" fillId="0" borderId="4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5" fillId="0" borderId="0" xfId="0" applyFont="1" applyAlignment="1" applyProtection="1">
      <alignment vertical="top"/>
      <protection locked="0"/>
    </xf>
    <xf numFmtId="0" fontId="1" fillId="0" borderId="0" xfId="0" applyFont="1" applyAlignment="1">
      <alignment vertical="center"/>
    </xf>
    <xf numFmtId="49" fontId="3" fillId="0" borderId="31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/>
    </xf>
    <xf numFmtId="44" fontId="19" fillId="0" borderId="4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9" fillId="0" borderId="16" xfId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6" fillId="3" borderId="64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9" fillId="0" borderId="0" xfId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44" fontId="9" fillId="0" borderId="16" xfId="1" applyNumberFormat="1" applyFill="1" applyBorder="1" applyAlignment="1">
      <alignment horizontal="center" wrapText="1"/>
    </xf>
    <xf numFmtId="44" fontId="9" fillId="0" borderId="16" xfId="1" applyNumberFormat="1" applyBorder="1" applyAlignment="1">
      <alignment vertical="center" wrapText="1"/>
    </xf>
    <xf numFmtId="44" fontId="6" fillId="0" borderId="39" xfId="0" applyNumberFormat="1" applyFont="1" applyBorder="1" applyAlignment="1">
      <alignment horizontal="center" vertical="center"/>
    </xf>
    <xf numFmtId="44" fontId="6" fillId="0" borderId="4" xfId="0" applyNumberFormat="1" applyFont="1" applyBorder="1" applyAlignment="1">
      <alignment horizontal="center" vertical="center"/>
    </xf>
    <xf numFmtId="44" fontId="3" fillId="0" borderId="31" xfId="0" applyNumberFormat="1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44" fontId="3" fillId="2" borderId="24" xfId="0" applyNumberFormat="1" applyFont="1" applyFill="1" applyBorder="1" applyAlignment="1">
      <alignment vertical="center"/>
    </xf>
    <xf numFmtId="44" fontId="3" fillId="2" borderId="16" xfId="0" applyNumberFormat="1" applyFont="1" applyFill="1" applyBorder="1" applyAlignment="1">
      <alignment vertical="center"/>
    </xf>
    <xf numFmtId="44" fontId="3" fillId="2" borderId="58" xfId="0" applyNumberFormat="1" applyFont="1" applyFill="1" applyBorder="1" applyAlignment="1">
      <alignment vertical="center"/>
    </xf>
    <xf numFmtId="44" fontId="3" fillId="2" borderId="42" xfId="0" applyNumberFormat="1" applyFont="1" applyFill="1" applyBorder="1" applyAlignment="1">
      <alignment vertical="center"/>
    </xf>
    <xf numFmtId="44" fontId="3" fillId="0" borderId="73" xfId="0" applyNumberFormat="1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44" fontId="3" fillId="0" borderId="1" xfId="0" applyNumberFormat="1" applyFont="1" applyBorder="1" applyAlignment="1">
      <alignment horizontal="center" vertical="center"/>
    </xf>
    <xf numFmtId="44" fontId="23" fillId="0" borderId="73" xfId="1" applyNumberFormat="1" applyFont="1" applyBorder="1" applyAlignment="1">
      <alignment horizontal="center" vertical="center" wrapText="1"/>
    </xf>
    <xf numFmtId="44" fontId="23" fillId="0" borderId="1" xfId="1" applyNumberFormat="1" applyFont="1" applyBorder="1" applyAlignment="1">
      <alignment horizontal="center" vertical="center" wrapText="1"/>
    </xf>
    <xf numFmtId="0" fontId="3" fillId="3" borderId="72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44" fontId="9" fillId="0" borderId="1" xfId="1" applyNumberForma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3" fillId="0" borderId="80" xfId="0" applyFont="1" applyBorder="1" applyAlignment="1">
      <alignment horizontal="center" vertical="center"/>
    </xf>
    <xf numFmtId="0" fontId="6" fillId="0" borderId="80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/>
    </xf>
    <xf numFmtId="44" fontId="23" fillId="0" borderId="1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center" vertical="center"/>
    </xf>
    <xf numFmtId="0" fontId="9" fillId="0" borderId="80" xfId="1" applyBorder="1" applyAlignment="1">
      <alignment horizontal="center" vertical="center" wrapText="1"/>
    </xf>
    <xf numFmtId="164" fontId="3" fillId="0" borderId="21" xfId="0" applyNumberFormat="1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42" fontId="3" fillId="7" borderId="0" xfId="0" applyNumberFormat="1" applyFont="1" applyFill="1" applyAlignment="1">
      <alignment horizontal="center" vertical="center"/>
    </xf>
    <xf numFmtId="0" fontId="9" fillId="0" borderId="31" xfId="1" applyBorder="1" applyAlignment="1">
      <alignment vertical="center" wrapText="1"/>
    </xf>
    <xf numFmtId="44" fontId="3" fillId="2" borderId="48" xfId="0" applyNumberFormat="1" applyFont="1" applyFill="1" applyBorder="1" applyAlignment="1">
      <alignment vertical="center"/>
    </xf>
    <xf numFmtId="44" fontId="3" fillId="2" borderId="36" xfId="0" applyNumberFormat="1" applyFont="1" applyFill="1" applyBorder="1" applyAlignment="1">
      <alignment vertical="center"/>
    </xf>
    <xf numFmtId="44" fontId="3" fillId="2" borderId="50" xfId="0" applyNumberFormat="1" applyFont="1" applyFill="1" applyBorder="1" applyAlignment="1">
      <alignment horizontal="center" vertical="center"/>
    </xf>
    <xf numFmtId="44" fontId="3" fillId="2" borderId="40" xfId="0" applyNumberFormat="1" applyFont="1" applyFill="1" applyBorder="1" applyAlignment="1">
      <alignment horizontal="center" vertical="center"/>
    </xf>
    <xf numFmtId="164" fontId="0" fillId="2" borderId="63" xfId="0" applyNumberFormat="1" applyFill="1" applyBorder="1" applyAlignment="1">
      <alignment horizontal="center" vertical="center"/>
    </xf>
    <xf numFmtId="44" fontId="16" fillId="2" borderId="84" xfId="0" applyNumberFormat="1" applyFont="1" applyFill="1" applyBorder="1" applyAlignment="1">
      <alignment horizontal="center" vertical="center"/>
    </xf>
    <xf numFmtId="44" fontId="16" fillId="2" borderId="67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44" fontId="3" fillId="3" borderId="21" xfId="0" applyNumberFormat="1" applyFont="1" applyFill="1" applyBorder="1" applyAlignment="1">
      <alignment horizontal="center" vertical="center"/>
    </xf>
    <xf numFmtId="164" fontId="3" fillId="3" borderId="44" xfId="0" applyNumberFormat="1" applyFont="1" applyFill="1" applyBorder="1" applyAlignment="1">
      <alignment horizontal="center" vertical="center"/>
    </xf>
    <xf numFmtId="44" fontId="3" fillId="8" borderId="17" xfId="0" applyNumberFormat="1" applyFont="1" applyFill="1" applyBorder="1" applyAlignment="1">
      <alignment horizontal="center" vertical="center" wrapText="1"/>
    </xf>
    <xf numFmtId="44" fontId="3" fillId="8" borderId="4" xfId="0" applyNumberFormat="1" applyFont="1" applyFill="1" applyBorder="1" applyAlignment="1">
      <alignment horizontal="center" vertical="center"/>
    </xf>
    <xf numFmtId="0" fontId="6" fillId="3" borderId="72" xfId="0" applyFont="1" applyFill="1" applyBorder="1" applyAlignment="1">
      <alignment horizontal="center" vertical="center" wrapText="1"/>
    </xf>
    <xf numFmtId="44" fontId="6" fillId="0" borderId="73" xfId="0" applyNumberFormat="1" applyFont="1" applyBorder="1" applyAlignment="1">
      <alignment horizontal="center" vertical="center"/>
    </xf>
    <xf numFmtId="44" fontId="6" fillId="2" borderId="23" xfId="0" applyNumberFormat="1" applyFont="1" applyFill="1" applyBorder="1" applyAlignment="1">
      <alignment horizontal="center" vertical="center"/>
    </xf>
    <xf numFmtId="44" fontId="6" fillId="2" borderId="69" xfId="0" applyNumberFormat="1" applyFont="1" applyFill="1" applyBorder="1" applyAlignment="1">
      <alignment horizontal="center" vertical="center"/>
    </xf>
    <xf numFmtId="44" fontId="6" fillId="2" borderId="6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73" xfId="0" applyFont="1" applyBorder="1" applyAlignment="1">
      <alignment horizontal="center" vertical="center"/>
    </xf>
    <xf numFmtId="0" fontId="6" fillId="3" borderId="71" xfId="0" applyFont="1" applyFill="1" applyBorder="1" applyAlignment="1">
      <alignment horizontal="center" vertical="center" wrapText="1"/>
    </xf>
    <xf numFmtId="44" fontId="6" fillId="0" borderId="7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readingOrder="1"/>
    </xf>
    <xf numFmtId="44" fontId="6" fillId="0" borderId="38" xfId="0" applyNumberFormat="1" applyFont="1" applyBorder="1" applyAlignment="1">
      <alignment horizontal="center" vertical="center"/>
    </xf>
    <xf numFmtId="44" fontId="6" fillId="2" borderId="73" xfId="0" applyNumberFormat="1" applyFont="1" applyFill="1" applyBorder="1" applyAlignment="1">
      <alignment horizontal="center" vertical="center"/>
    </xf>
    <xf numFmtId="44" fontId="6" fillId="2" borderId="78" xfId="0" applyNumberFormat="1" applyFont="1" applyFill="1" applyBorder="1" applyAlignment="1">
      <alignment horizontal="center" vertical="center"/>
    </xf>
    <xf numFmtId="44" fontId="6" fillId="2" borderId="82" xfId="0" applyNumberFormat="1" applyFont="1" applyFill="1" applyBorder="1" applyAlignment="1">
      <alignment horizontal="center" vertical="center"/>
    </xf>
    <xf numFmtId="0" fontId="21" fillId="0" borderId="71" xfId="0" applyFont="1" applyBorder="1" applyAlignment="1">
      <alignment horizontal="center" vertical="center"/>
    </xf>
    <xf numFmtId="44" fontId="26" fillId="0" borderId="73" xfId="1" applyNumberFormat="1" applyFont="1" applyBorder="1" applyAlignment="1">
      <alignment horizontal="center" vertical="center" wrapText="1"/>
    </xf>
    <xf numFmtId="0" fontId="6" fillId="3" borderId="75" xfId="0" applyFont="1" applyFill="1" applyBorder="1" applyAlignment="1">
      <alignment horizontal="center" vertical="center" wrapText="1"/>
    </xf>
    <xf numFmtId="44" fontId="6" fillId="0" borderId="76" xfId="0" applyNumberFormat="1" applyFont="1" applyBorder="1" applyAlignment="1">
      <alignment horizontal="center" vertical="center"/>
    </xf>
    <xf numFmtId="44" fontId="6" fillId="0" borderId="1" xfId="0" applyNumberFormat="1" applyFont="1" applyBorder="1" applyAlignment="1">
      <alignment horizontal="center" vertical="center"/>
    </xf>
    <xf numFmtId="44" fontId="6" fillId="2" borderId="1" xfId="0" applyNumberFormat="1" applyFont="1" applyFill="1" applyBorder="1" applyAlignment="1">
      <alignment horizontal="center" vertical="center"/>
    </xf>
    <xf numFmtId="44" fontId="6" fillId="2" borderId="77" xfId="0" applyNumberFormat="1" applyFont="1" applyFill="1" applyBorder="1" applyAlignment="1">
      <alignment horizontal="center" vertical="center"/>
    </xf>
    <xf numFmtId="44" fontId="6" fillId="2" borderId="83" xfId="0" applyNumberFormat="1" applyFont="1" applyFill="1" applyBorder="1" applyAlignment="1">
      <alignment horizontal="center" vertical="center"/>
    </xf>
    <xf numFmtId="0" fontId="21" fillId="0" borderId="75" xfId="0" applyFont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 wrapText="1"/>
    </xf>
    <xf numFmtId="44" fontId="6" fillId="0" borderId="30" xfId="0" applyNumberFormat="1" applyFont="1" applyBorder="1" applyAlignment="1">
      <alignment horizontal="center" vertical="center"/>
    </xf>
    <xf numFmtId="44" fontId="6" fillId="0" borderId="46" xfId="0" applyNumberFormat="1" applyFont="1" applyBorder="1" applyAlignment="1">
      <alignment horizontal="center" vertical="center"/>
    </xf>
    <xf numFmtId="44" fontId="6" fillId="2" borderId="46" xfId="0" applyNumberFormat="1" applyFont="1" applyFill="1" applyBorder="1" applyAlignment="1">
      <alignment horizontal="center" vertical="center"/>
    </xf>
    <xf numFmtId="44" fontId="6" fillId="2" borderId="66" xfId="0" applyNumberFormat="1" applyFont="1" applyFill="1" applyBorder="1" applyAlignment="1">
      <alignment horizontal="center" vertical="center"/>
    </xf>
    <xf numFmtId="44" fontId="6" fillId="2" borderId="67" xfId="0" applyNumberFormat="1" applyFont="1" applyFill="1" applyBorder="1" applyAlignment="1">
      <alignment horizontal="center" vertical="center"/>
    </xf>
    <xf numFmtId="44" fontId="6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textRotation="90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4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44" fontId="3" fillId="2" borderId="58" xfId="0" applyNumberFormat="1" applyFont="1" applyFill="1" applyBorder="1" applyAlignment="1">
      <alignment horizontal="center" vertical="center"/>
    </xf>
    <xf numFmtId="44" fontId="3" fillId="2" borderId="42" xfId="0" applyNumberFormat="1" applyFont="1" applyFill="1" applyBorder="1" applyAlignment="1">
      <alignment horizontal="center" vertical="center"/>
    </xf>
    <xf numFmtId="44" fontId="3" fillId="2" borderId="41" xfId="0" applyNumberFormat="1" applyFont="1" applyFill="1" applyBorder="1" applyAlignment="1">
      <alignment horizontal="center" vertical="center"/>
    </xf>
    <xf numFmtId="44" fontId="3" fillId="2" borderId="85" xfId="0" applyNumberFormat="1" applyFont="1" applyFill="1" applyBorder="1" applyAlignment="1">
      <alignment vertical="center"/>
    </xf>
    <xf numFmtId="44" fontId="3" fillId="2" borderId="45" xfId="0" applyNumberFormat="1" applyFont="1" applyFill="1" applyBorder="1" applyAlignment="1">
      <alignment vertical="center"/>
    </xf>
    <xf numFmtId="44" fontId="3" fillId="2" borderId="65" xfId="0" applyNumberFormat="1" applyFont="1" applyFill="1" applyBorder="1" applyAlignment="1">
      <alignment vertical="center"/>
    </xf>
    <xf numFmtId="44" fontId="3" fillId="2" borderId="31" xfId="0" applyNumberFormat="1" applyFont="1" applyFill="1" applyBorder="1" applyAlignment="1">
      <alignment horizontal="center" vertical="center"/>
    </xf>
    <xf numFmtId="44" fontId="3" fillId="2" borderId="24" xfId="0" applyNumberFormat="1" applyFont="1" applyFill="1" applyBorder="1" applyAlignment="1">
      <alignment horizontal="center" vertical="center"/>
    </xf>
    <xf numFmtId="44" fontId="3" fillId="2" borderId="16" xfId="0" applyNumberFormat="1" applyFont="1" applyFill="1" applyBorder="1" applyAlignment="1">
      <alignment horizontal="center" vertical="center"/>
    </xf>
    <xf numFmtId="44" fontId="3" fillId="0" borderId="23" xfId="0" applyNumberFormat="1" applyFont="1" applyBorder="1" applyAlignment="1">
      <alignment horizontal="center" vertical="center"/>
    </xf>
    <xf numFmtId="44" fontId="3" fillId="0" borderId="24" xfId="0" applyNumberFormat="1" applyFont="1" applyBorder="1" applyAlignment="1">
      <alignment horizontal="center" vertical="center"/>
    </xf>
    <xf numFmtId="44" fontId="3" fillId="0" borderId="16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44" fontId="3" fillId="0" borderId="23" xfId="0" applyNumberFormat="1" applyFont="1" applyBorder="1" applyAlignment="1">
      <alignment horizontal="center" vertical="center" wrapText="1"/>
    </xf>
    <xf numFmtId="44" fontId="3" fillId="0" borderId="17" xfId="0" applyNumberFormat="1" applyFont="1" applyBorder="1" applyAlignment="1">
      <alignment horizontal="center" vertical="center" wrapText="1"/>
    </xf>
    <xf numFmtId="44" fontId="6" fillId="0" borderId="81" xfId="0" applyNumberFormat="1" applyFont="1" applyBorder="1" applyAlignment="1">
      <alignment horizontal="center" vertical="center" wrapText="1"/>
    </xf>
    <xf numFmtId="44" fontId="6" fillId="0" borderId="46" xfId="0" applyNumberFormat="1" applyFont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0" xfId="0" applyFont="1" applyAlignment="1" applyProtection="1">
      <alignment horizontal="left" vertical="top"/>
      <protection locked="0"/>
    </xf>
    <xf numFmtId="0" fontId="1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top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15" fillId="0" borderId="60" xfId="0" applyFont="1" applyBorder="1" applyAlignment="1" applyProtection="1">
      <alignment horizontal="left" vertical="center"/>
      <protection locked="0"/>
    </xf>
    <xf numFmtId="0" fontId="15" fillId="0" borderId="0" xfId="0" applyFont="1" applyAlignment="1" applyProtection="1">
      <alignment horizontal="left" vertical="center"/>
      <protection locked="0"/>
    </xf>
    <xf numFmtId="0" fontId="9" fillId="2" borderId="1" xfId="1" applyFill="1" applyBorder="1" applyAlignment="1" applyProtection="1">
      <alignment horizontal="left" vertical="center"/>
      <protection locked="0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 applyProtection="1">
      <alignment horizontal="left" vertical="top"/>
      <protection locked="0"/>
    </xf>
    <xf numFmtId="17" fontId="15" fillId="0" borderId="0" xfId="0" applyNumberFormat="1" applyFont="1" applyAlignment="1" applyProtection="1">
      <alignment horizontal="left" vertical="top"/>
      <protection locked="0"/>
    </xf>
    <xf numFmtId="44" fontId="6" fillId="0" borderId="37" xfId="0" applyNumberFormat="1" applyFont="1" applyBorder="1" applyAlignment="1">
      <alignment horizontal="center" vertical="center"/>
    </xf>
    <xf numFmtId="44" fontId="6" fillId="0" borderId="38" xfId="0" applyNumberFormat="1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top"/>
    </xf>
    <xf numFmtId="0" fontId="5" fillId="0" borderId="38" xfId="0" applyFont="1" applyBorder="1" applyAlignment="1">
      <alignment horizontal="center" vertical="top"/>
    </xf>
    <xf numFmtId="0" fontId="5" fillId="0" borderId="46" xfId="0" applyFont="1" applyBorder="1" applyAlignment="1">
      <alignment horizontal="center" vertical="top"/>
    </xf>
    <xf numFmtId="44" fontId="6" fillId="0" borderId="46" xfId="0" applyNumberFormat="1" applyFont="1" applyBorder="1" applyAlignment="1">
      <alignment horizontal="center" vertical="center"/>
    </xf>
    <xf numFmtId="0" fontId="2" fillId="3" borderId="51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44" fontId="3" fillId="0" borderId="68" xfId="0" applyNumberFormat="1" applyFont="1" applyBorder="1" applyAlignment="1">
      <alignment horizontal="center" vertical="center"/>
    </xf>
    <xf numFmtId="44" fontId="3" fillId="0" borderId="64" xfId="0" applyNumberFormat="1" applyFont="1" applyBorder="1" applyAlignment="1">
      <alignment horizontal="center" vertical="center"/>
    </xf>
    <xf numFmtId="44" fontId="3" fillId="0" borderId="60" xfId="0" applyNumberFormat="1" applyFont="1" applyBorder="1" applyAlignment="1">
      <alignment horizontal="center" vertical="center"/>
    </xf>
    <xf numFmtId="44" fontId="3" fillId="0" borderId="0" xfId="0" applyNumberFormat="1" applyFont="1" applyAlignment="1">
      <alignment horizontal="center" vertical="center"/>
    </xf>
    <xf numFmtId="44" fontId="3" fillId="0" borderId="61" xfId="0" applyNumberFormat="1" applyFont="1" applyBorder="1" applyAlignment="1">
      <alignment horizontal="center" vertical="center"/>
    </xf>
    <xf numFmtId="44" fontId="3" fillId="0" borderId="14" xfId="0" applyNumberFormat="1" applyFont="1" applyBorder="1" applyAlignment="1">
      <alignment horizontal="center" vertical="center"/>
    </xf>
    <xf numFmtId="44" fontId="16" fillId="0" borderId="64" xfId="0" applyNumberFormat="1" applyFont="1" applyBorder="1" applyAlignment="1">
      <alignment horizontal="right"/>
    </xf>
    <xf numFmtId="44" fontId="16" fillId="0" borderId="0" xfId="0" applyNumberFormat="1" applyFont="1" applyAlignment="1">
      <alignment horizontal="right"/>
    </xf>
    <xf numFmtId="44" fontId="3" fillId="0" borderId="31" xfId="0" applyNumberFormat="1" applyFont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/>
    </xf>
    <xf numFmtId="0" fontId="6" fillId="3" borderId="51" xfId="0" applyFont="1" applyFill="1" applyBorder="1" applyAlignment="1">
      <alignment horizontal="center" vertical="center"/>
    </xf>
    <xf numFmtId="44" fontId="3" fillId="0" borderId="38" xfId="0" applyNumberFormat="1" applyFont="1" applyBorder="1" applyAlignment="1">
      <alignment horizontal="center" vertical="center"/>
    </xf>
    <xf numFmtId="44" fontId="3" fillId="0" borderId="46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top"/>
    </xf>
    <xf numFmtId="0" fontId="2" fillId="0" borderId="74" xfId="0" applyFont="1" applyBorder="1" applyAlignment="1">
      <alignment horizontal="center" vertical="top"/>
    </xf>
    <xf numFmtId="0" fontId="2" fillId="0" borderId="66" xfId="0" applyFont="1" applyBorder="1" applyAlignment="1">
      <alignment horizontal="center" vertical="top"/>
    </xf>
    <xf numFmtId="44" fontId="3" fillId="2" borderId="81" xfId="0" applyNumberFormat="1" applyFont="1" applyFill="1" applyBorder="1" applyAlignment="1">
      <alignment horizontal="center" vertical="center"/>
    </xf>
    <xf numFmtId="44" fontId="3" fillId="2" borderId="38" xfId="0" applyNumberFormat="1" applyFont="1" applyFill="1" applyBorder="1" applyAlignment="1">
      <alignment horizontal="center" vertical="center"/>
    </xf>
    <xf numFmtId="44" fontId="3" fillId="2" borderId="73" xfId="0" applyNumberFormat="1" applyFont="1" applyFill="1" applyBorder="1" applyAlignment="1">
      <alignment horizontal="center" vertical="center"/>
    </xf>
    <xf numFmtId="44" fontId="3" fillId="2" borderId="74" xfId="0" applyNumberFormat="1" applyFont="1" applyFill="1" applyBorder="1" applyAlignment="1">
      <alignment horizontal="center" vertical="center"/>
    </xf>
    <xf numFmtId="44" fontId="3" fillId="2" borderId="78" xfId="0" applyNumberFormat="1" applyFont="1" applyFill="1" applyBorder="1" applyAlignment="1">
      <alignment horizontal="center" vertical="center"/>
    </xf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E7F2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66</xdr:row>
      <xdr:rowOff>104425</xdr:rowOff>
    </xdr:from>
    <xdr:to>
      <xdr:col>8</xdr:col>
      <xdr:colOff>1485900</xdr:colOff>
      <xdr:row>70</xdr:row>
      <xdr:rowOff>419704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AC16636-28E9-E44B-3782-DDDDB1B8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3325" y="20668900"/>
          <a:ext cx="981075" cy="1201103"/>
        </a:xfrm>
        <a:prstGeom prst="rect">
          <a:avLst/>
        </a:prstGeom>
      </xdr:spPr>
    </xdr:pic>
    <xdr:clientData/>
  </xdr:twoCellAnchor>
  <xdr:oneCellAnchor>
    <xdr:from>
      <xdr:col>8</xdr:col>
      <xdr:colOff>504825</xdr:colOff>
      <xdr:row>71</xdr:row>
      <xdr:rowOff>104425</xdr:rowOff>
    </xdr:from>
    <xdr:ext cx="984250" cy="1197928"/>
    <xdr:pic>
      <xdr:nvPicPr>
        <xdr:cNvPr id="25" name="Picture 24">
          <a:extLst>
            <a:ext uri="{FF2B5EF4-FFF2-40B4-BE49-F238E27FC236}">
              <a16:creationId xmlns:a16="http://schemas.microsoft.com/office/drawing/2014/main" id="{F2275E98-3D12-47A9-8389-853BB21E9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0150" y="20672075"/>
          <a:ext cx="984250" cy="1197928"/>
        </a:xfrm>
        <a:prstGeom prst="rect">
          <a:avLst/>
        </a:prstGeom>
      </xdr:spPr>
    </xdr:pic>
    <xdr:clientData/>
  </xdr:oneCellAnchor>
  <xdr:twoCellAnchor editAs="oneCell">
    <xdr:from>
      <xdr:col>8</xdr:col>
      <xdr:colOff>190500</xdr:colOff>
      <xdr:row>14</xdr:row>
      <xdr:rowOff>0</xdr:rowOff>
    </xdr:from>
    <xdr:to>
      <xdr:col>9</xdr:col>
      <xdr:colOff>0</xdr:colOff>
      <xdr:row>18</xdr:row>
      <xdr:rowOff>52721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6D8607C-A477-4C8F-AE1A-1CB10647C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9000" y="3657600"/>
          <a:ext cx="1790700" cy="811546"/>
        </a:xfrm>
        <a:prstGeom prst="rect">
          <a:avLst/>
        </a:prstGeom>
      </xdr:spPr>
    </xdr:pic>
    <xdr:clientData/>
  </xdr:twoCellAnchor>
  <xdr:oneCellAnchor>
    <xdr:from>
      <xdr:col>8</xdr:col>
      <xdr:colOff>58968</xdr:colOff>
      <xdr:row>78</xdr:row>
      <xdr:rowOff>190499</xdr:rowOff>
    </xdr:from>
    <xdr:ext cx="636357" cy="726939"/>
    <xdr:pic>
      <xdr:nvPicPr>
        <xdr:cNvPr id="58" name="Picture 35">
          <a:extLst>
            <a:ext uri="{FF2B5EF4-FFF2-40B4-BE49-F238E27FC236}">
              <a16:creationId xmlns:a16="http://schemas.microsoft.com/office/drawing/2014/main" id="{C6960C4F-3A2B-8F95-69EA-7E139B199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31693" y="20612099"/>
          <a:ext cx="636357" cy="726939"/>
        </a:xfrm>
        <a:prstGeom prst="rect">
          <a:avLst/>
        </a:prstGeom>
      </xdr:spPr>
    </xdr:pic>
    <xdr:clientData/>
  </xdr:oneCellAnchor>
  <xdr:twoCellAnchor editAs="oneCell">
    <xdr:from>
      <xdr:col>8</xdr:col>
      <xdr:colOff>438150</xdr:colOff>
      <xdr:row>43</xdr:row>
      <xdr:rowOff>95083</xdr:rowOff>
    </xdr:from>
    <xdr:to>
      <xdr:col>8</xdr:col>
      <xdr:colOff>1425575</xdr:colOff>
      <xdr:row>46</xdr:row>
      <xdr:rowOff>476084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8FB48DD-DEFA-9AA7-CB61-DCB894F4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0875" y="10810708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20</xdr:row>
      <xdr:rowOff>209550</xdr:rowOff>
    </xdr:from>
    <xdr:to>
      <xdr:col>8</xdr:col>
      <xdr:colOff>1768345</xdr:colOff>
      <xdr:row>25</xdr:row>
      <xdr:rowOff>17008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A816782-1ABD-B5FE-86E4-06DCD2135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34650" y="5210175"/>
          <a:ext cx="1596895" cy="836157"/>
        </a:xfrm>
        <a:prstGeom prst="rect">
          <a:avLst/>
        </a:prstGeom>
      </xdr:spPr>
    </xdr:pic>
    <xdr:clientData/>
  </xdr:twoCellAnchor>
  <xdr:twoCellAnchor editAs="oneCell">
    <xdr:from>
      <xdr:col>8</xdr:col>
      <xdr:colOff>1038226</xdr:colOff>
      <xdr:row>25</xdr:row>
      <xdr:rowOff>90486</xdr:rowOff>
    </xdr:from>
    <xdr:to>
      <xdr:col>8</xdr:col>
      <xdr:colOff>1768476</xdr:colOff>
      <xdr:row>28</xdr:row>
      <xdr:rowOff>38009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D64FD29-7D56-9634-9B3D-DF120AEC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10951" y="6119811"/>
          <a:ext cx="723900" cy="519023"/>
        </a:xfrm>
        <a:prstGeom prst="rect">
          <a:avLst/>
        </a:prstGeom>
      </xdr:spPr>
    </xdr:pic>
    <xdr:clientData/>
  </xdr:twoCellAnchor>
  <xdr:oneCellAnchor>
    <xdr:from>
      <xdr:col>8</xdr:col>
      <xdr:colOff>1066801</xdr:colOff>
      <xdr:row>31</xdr:row>
      <xdr:rowOff>133350</xdr:rowOff>
    </xdr:from>
    <xdr:ext cx="723900" cy="519023"/>
    <xdr:pic>
      <xdr:nvPicPr>
        <xdr:cNvPr id="23" name="Picture 22">
          <a:extLst>
            <a:ext uri="{FF2B5EF4-FFF2-40B4-BE49-F238E27FC236}">
              <a16:creationId xmlns:a16="http://schemas.microsoft.com/office/drawing/2014/main" id="{A57A8B6E-2ECB-4979-998C-882E163DA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9526" y="7781925"/>
          <a:ext cx="723900" cy="519023"/>
        </a:xfrm>
        <a:prstGeom prst="rect">
          <a:avLst/>
        </a:prstGeom>
      </xdr:spPr>
    </xdr:pic>
    <xdr:clientData/>
  </xdr:oneCellAnchor>
  <xdr:twoCellAnchor editAs="oneCell">
    <xdr:from>
      <xdr:col>8</xdr:col>
      <xdr:colOff>255435</xdr:colOff>
      <xdr:row>29</xdr:row>
      <xdr:rowOff>52967</xdr:rowOff>
    </xdr:from>
    <xdr:to>
      <xdr:col>8</xdr:col>
      <xdr:colOff>1025525</xdr:colOff>
      <xdr:row>34</xdr:row>
      <xdr:rowOff>133351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27ECAB-630F-834F-2116-C7AED2C90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28160" y="7244342"/>
          <a:ext cx="763740" cy="1109083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35</xdr:row>
      <xdr:rowOff>124649</xdr:rowOff>
    </xdr:from>
    <xdr:to>
      <xdr:col>8</xdr:col>
      <xdr:colOff>1581150</xdr:colOff>
      <xdr:row>39</xdr:row>
      <xdr:rowOff>168330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81422FD-B917-624A-81A7-8F9F01C89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496550" y="8744774"/>
          <a:ext cx="1457325" cy="872355"/>
        </a:xfrm>
        <a:prstGeom prst="rect">
          <a:avLst/>
        </a:prstGeom>
      </xdr:spPr>
    </xdr:pic>
    <xdr:clientData/>
  </xdr:twoCellAnchor>
  <xdr:oneCellAnchor>
    <xdr:from>
      <xdr:col>8</xdr:col>
      <xdr:colOff>650875</xdr:colOff>
      <xdr:row>76</xdr:row>
      <xdr:rowOff>37324</xdr:rowOff>
    </xdr:from>
    <xdr:ext cx="1139825" cy="1097540"/>
    <xdr:pic>
      <xdr:nvPicPr>
        <xdr:cNvPr id="57" name="Picture 27">
          <a:extLst>
            <a:ext uri="{FF2B5EF4-FFF2-40B4-BE49-F238E27FC236}">
              <a16:creationId xmlns:a16="http://schemas.microsoft.com/office/drawing/2014/main" id="{B2997B26-467E-8529-F6DF-2804C0BF4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517313" y="19849324"/>
          <a:ext cx="1139825" cy="1097540"/>
        </a:xfrm>
        <a:prstGeom prst="rect">
          <a:avLst/>
        </a:prstGeom>
      </xdr:spPr>
    </xdr:pic>
    <xdr:clientData/>
  </xdr:oneCellAnchor>
  <xdr:oneCellAnchor>
    <xdr:from>
      <xdr:col>8</xdr:col>
      <xdr:colOff>151204</xdr:colOff>
      <xdr:row>87</xdr:row>
      <xdr:rowOff>194559</xdr:rowOff>
    </xdr:from>
    <xdr:ext cx="1729983" cy="805565"/>
    <xdr:pic>
      <xdr:nvPicPr>
        <xdr:cNvPr id="53" name="Picture 4">
          <a:extLst>
            <a:ext uri="{FF2B5EF4-FFF2-40B4-BE49-F238E27FC236}">
              <a16:creationId xmlns:a16="http://schemas.microsoft.com/office/drawing/2014/main" id="{21145DA4-EA47-148A-4981-50FE9163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17642" y="22744997"/>
          <a:ext cx="1729983" cy="805565"/>
        </a:xfrm>
        <a:prstGeom prst="rect">
          <a:avLst/>
        </a:prstGeom>
      </xdr:spPr>
    </xdr:pic>
    <xdr:clientData/>
  </xdr:oneCellAnchor>
  <xdr:twoCellAnchor editAs="oneCell">
    <xdr:from>
      <xdr:col>8</xdr:col>
      <xdr:colOff>71437</xdr:colOff>
      <xdr:row>100</xdr:row>
      <xdr:rowOff>158750</xdr:rowOff>
    </xdr:from>
    <xdr:to>
      <xdr:col>8</xdr:col>
      <xdr:colOff>1005318</xdr:colOff>
      <xdr:row>105</xdr:row>
      <xdr:rowOff>169862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3B24399-4EC3-4905-5513-4130136C6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937875" y="25304750"/>
          <a:ext cx="924356" cy="11842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560973</xdr:colOff>
      <xdr:row>47</xdr:row>
      <xdr:rowOff>153276</xdr:rowOff>
    </xdr:from>
    <xdr:to>
      <xdr:col>8</xdr:col>
      <xdr:colOff>1884362</xdr:colOff>
      <xdr:row>51</xdr:row>
      <xdr:rowOff>136197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93BB218-C248-E05B-E557-94FD0613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27411" y="12623089"/>
          <a:ext cx="1320214" cy="76873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47</xdr:row>
      <xdr:rowOff>70188</xdr:rowOff>
    </xdr:from>
    <xdr:to>
      <xdr:col>8</xdr:col>
      <xdr:colOff>779462</xdr:colOff>
      <xdr:row>50</xdr:row>
      <xdr:rowOff>172829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F072F17-D409-D705-88A4-1C4A3918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61688" y="12540001"/>
          <a:ext cx="674687" cy="697952"/>
        </a:xfrm>
        <a:prstGeom prst="rect">
          <a:avLst/>
        </a:prstGeom>
      </xdr:spPr>
    </xdr:pic>
    <xdr:clientData/>
  </xdr:twoCellAnchor>
  <xdr:twoCellAnchor editAs="oneCell">
    <xdr:from>
      <xdr:col>8</xdr:col>
      <xdr:colOff>396875</xdr:colOff>
      <xdr:row>50</xdr:row>
      <xdr:rowOff>23447</xdr:rowOff>
    </xdr:from>
    <xdr:to>
      <xdr:col>8</xdr:col>
      <xdr:colOff>1008062</xdr:colOff>
      <xdr:row>51</xdr:row>
      <xdr:rowOff>378580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75E8AED-E93F-A672-69F8-9EAAC025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263313" y="13088572"/>
          <a:ext cx="611187" cy="539283"/>
        </a:xfrm>
        <a:prstGeom prst="rect">
          <a:avLst/>
        </a:prstGeom>
      </xdr:spPr>
    </xdr:pic>
    <xdr:clientData/>
  </xdr:twoCellAnchor>
  <xdr:twoCellAnchor editAs="oneCell">
    <xdr:from>
      <xdr:col>8</xdr:col>
      <xdr:colOff>230188</xdr:colOff>
      <xdr:row>54</xdr:row>
      <xdr:rowOff>168903</xdr:rowOff>
    </xdr:from>
    <xdr:to>
      <xdr:col>8</xdr:col>
      <xdr:colOff>1714500</xdr:colOff>
      <xdr:row>57</xdr:row>
      <xdr:rowOff>266068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DD15368-098A-BB29-08C0-E3CA4A0C4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96626" y="14242091"/>
          <a:ext cx="1484312" cy="668665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8</xdr:col>
      <xdr:colOff>611187</xdr:colOff>
      <xdr:row>93</xdr:row>
      <xdr:rowOff>88814</xdr:rowOff>
    </xdr:from>
    <xdr:to>
      <xdr:col>8</xdr:col>
      <xdr:colOff>1539874</xdr:colOff>
      <xdr:row>99</xdr:row>
      <xdr:rowOff>112380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5790704-2CBD-6B17-FA4A-380C550EA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01375" y="24218814"/>
          <a:ext cx="922337" cy="116339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436714</xdr:colOff>
      <xdr:row>109</xdr:row>
      <xdr:rowOff>39059</xdr:rowOff>
    </xdr:from>
    <xdr:to>
      <xdr:col>8</xdr:col>
      <xdr:colOff>1412875</xdr:colOff>
      <xdr:row>112</xdr:row>
      <xdr:rowOff>338968</xdr:rowOff>
    </xdr:to>
    <xdr:pic>
      <xdr:nvPicPr>
        <xdr:cNvPr id="41" name="Picture 34">
          <a:extLst>
            <a:ext uri="{FF2B5EF4-FFF2-40B4-BE49-F238E27FC236}">
              <a16:creationId xmlns:a16="http://schemas.microsoft.com/office/drawing/2014/main" id="{D64129F7-225D-9F89-D0D3-0EB632EB0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303152" y="28463247"/>
          <a:ext cx="976161" cy="90633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87</xdr:row>
      <xdr:rowOff>179960</xdr:rowOff>
    </xdr:from>
    <xdr:to>
      <xdr:col>7</xdr:col>
      <xdr:colOff>345281</xdr:colOff>
      <xdr:row>92</xdr:row>
      <xdr:rowOff>11799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2B165D-59D4-5DD2-5D12-CEEA6C57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19938" y="25766491"/>
          <a:ext cx="1690687" cy="784339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79</xdr:row>
      <xdr:rowOff>23812</xdr:rowOff>
    </xdr:from>
    <xdr:to>
      <xdr:col>7</xdr:col>
      <xdr:colOff>1581006</xdr:colOff>
      <xdr:row>81</xdr:row>
      <xdr:rowOff>338050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7C4A2C5-9E4C-CF00-006A-8D09826D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93969" y="23729156"/>
          <a:ext cx="1152381" cy="695238"/>
        </a:xfrm>
        <a:prstGeom prst="rect">
          <a:avLst/>
        </a:prstGeom>
      </xdr:spPr>
    </xdr:pic>
    <xdr:clientData/>
  </xdr:twoCellAnchor>
  <xdr:twoCellAnchor editAs="oneCell">
    <xdr:from>
      <xdr:col>8</xdr:col>
      <xdr:colOff>583406</xdr:colOff>
      <xdr:row>58</xdr:row>
      <xdr:rowOff>154781</xdr:rowOff>
    </xdr:from>
    <xdr:to>
      <xdr:col>8</xdr:col>
      <xdr:colOff>1260053</xdr:colOff>
      <xdr:row>63</xdr:row>
      <xdr:rowOff>140254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E639342-E81B-4B27-7154-0F7BCA44E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953750" y="15454312"/>
          <a:ext cx="676647" cy="937973"/>
        </a:xfrm>
        <a:prstGeom prst="rect">
          <a:avLst/>
        </a:prstGeom>
      </xdr:spPr>
    </xdr:pic>
    <xdr:clientData/>
  </xdr:twoCellAnchor>
  <xdr:twoCellAnchor editAs="oneCell">
    <xdr:from>
      <xdr:col>8</xdr:col>
      <xdr:colOff>750094</xdr:colOff>
      <xdr:row>102</xdr:row>
      <xdr:rowOff>120786</xdr:rowOff>
    </xdr:from>
    <xdr:to>
      <xdr:col>8</xdr:col>
      <xdr:colOff>1690687</xdr:colOff>
      <xdr:row>107</xdr:row>
      <xdr:rowOff>283063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8FEBA0-CB78-FBC9-3CF9-6032264C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120438" y="28957724"/>
          <a:ext cx="940593" cy="1114777"/>
        </a:xfrm>
        <a:prstGeom prst="rect">
          <a:avLst/>
        </a:prstGeom>
      </xdr:spPr>
    </xdr:pic>
    <xdr:clientData/>
  </xdr:twoCellAnchor>
  <xdr:twoCellAnchor editAs="oneCell">
    <xdr:from>
      <xdr:col>8</xdr:col>
      <xdr:colOff>583406</xdr:colOff>
      <xdr:row>82</xdr:row>
      <xdr:rowOff>157151</xdr:rowOff>
    </xdr:from>
    <xdr:to>
      <xdr:col>8</xdr:col>
      <xdr:colOff>1488281</xdr:colOff>
      <xdr:row>86</xdr:row>
      <xdr:rowOff>195117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B4B0E6-D519-D831-460D-A24F20EC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953750" y="24600682"/>
          <a:ext cx="904875" cy="1049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zurifurniture.com/office/kennedy-desk-with-return-black-oak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bernhardtdesign.com/furniture/canelle-2/" TargetMode="External"/><Relationship Id="rId1" Type="http://schemas.openxmlformats.org/officeDocument/2006/relationships/hyperlink" Target="https://bernhardtdesign.com/furniture/canelle-2/" TargetMode="External"/><Relationship Id="rId6" Type="http://schemas.openxmlformats.org/officeDocument/2006/relationships/hyperlink" Target="https://bernhardtdesign.com/furniture/prelude-swivel/" TargetMode="External"/><Relationship Id="rId5" Type="http://schemas.openxmlformats.org/officeDocument/2006/relationships/hyperlink" Target="https://www.westelm.com/products/wood-frame-ledge-round-wall-mirror-h3078/?pkey=s~wood%20framed%20mirror~335" TargetMode="External"/><Relationship Id="rId4" Type="http://schemas.openxmlformats.org/officeDocument/2006/relationships/hyperlink" Target="https://catalog.ofs.com/ofs/page/meeting-room-conference-tops-rectangular-tops/configure/OME/CT1-7236-1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AL119"/>
  <sheetViews>
    <sheetView showGridLines="0" tabSelected="1" topLeftCell="B1" zoomScale="80" zoomScaleNormal="80" workbookViewId="0">
      <selection activeCell="S8" sqref="S8:S9"/>
    </sheetView>
  </sheetViews>
  <sheetFormatPr defaultColWidth="9.42578125" defaultRowHeight="12.75" outlineLevelCol="2" x14ac:dyDescent="0.25"/>
  <cols>
    <col min="1" max="1" width="4.5703125" style="2" hidden="1" customWidth="1" outlineLevel="2"/>
    <col min="2" max="2" width="11.140625" style="3" customWidth="1" collapsed="1"/>
    <col min="3" max="3" width="13.5703125" style="3" customWidth="1"/>
    <col min="4" max="4" width="8.42578125" style="3" customWidth="1"/>
    <col min="5" max="5" width="17" style="2" customWidth="1"/>
    <col min="6" max="6" width="52.42578125" style="2" customWidth="1"/>
    <col min="7" max="7" width="24.42578125" style="2" customWidth="1"/>
    <col min="8" max="9" width="28.5703125" style="2" customWidth="1"/>
    <col min="10" max="10" width="5.5703125" style="2" customWidth="1"/>
    <col min="11" max="11" width="10.5703125" style="2" customWidth="1"/>
    <col min="12" max="12" width="4.42578125" style="2" customWidth="1"/>
    <col min="13" max="13" width="16.5703125" style="245" customWidth="1"/>
    <col min="14" max="14" width="12.5703125" style="4" customWidth="1"/>
    <col min="15" max="15" width="13" style="40" bestFit="1" customWidth="1"/>
    <col min="16" max="16" width="13.5703125" style="2" customWidth="1"/>
    <col min="17" max="17" width="12.42578125" style="2" customWidth="1"/>
    <col min="18" max="18" width="14.85546875" style="44" customWidth="1"/>
    <col min="19" max="19" width="19.42578125" style="2" customWidth="1"/>
    <col min="20" max="20" width="18.42578125" style="2" customWidth="1"/>
    <col min="21" max="21" width="12" style="2" bestFit="1" customWidth="1"/>
    <col min="22" max="16379" width="9.42578125" style="2"/>
    <col min="16380" max="16380" width="9.42578125" style="2" bestFit="1"/>
    <col min="16381" max="16384" width="9.42578125" style="2"/>
  </cols>
  <sheetData>
    <row r="1" spans="1:37" s="1" customFormat="1" ht="20.85" customHeight="1" x14ac:dyDescent="0.25">
      <c r="A1" s="322" t="s">
        <v>48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</row>
    <row r="2" spans="1:37" ht="20.85" customHeight="1" x14ac:dyDescent="0.25">
      <c r="A2" s="2" t="s">
        <v>49</v>
      </c>
      <c r="B2" s="2"/>
      <c r="C2" s="2"/>
      <c r="D2" s="2"/>
      <c r="M2" s="2"/>
      <c r="N2" s="2"/>
      <c r="O2" s="2"/>
      <c r="R2" s="2"/>
    </row>
    <row r="3" spans="1:37" s="5" customFormat="1" ht="21" x14ac:dyDescent="0.25">
      <c r="A3" s="329" t="s">
        <v>30</v>
      </c>
      <c r="B3" s="330"/>
      <c r="C3" s="330"/>
      <c r="D3" s="330"/>
      <c r="E3" s="328"/>
      <c r="F3" s="328"/>
      <c r="G3" s="170"/>
      <c r="H3" s="170"/>
      <c r="I3" s="170"/>
      <c r="J3" s="174"/>
      <c r="K3" s="174"/>
      <c r="L3" s="174"/>
      <c r="M3" s="327" t="s">
        <v>18</v>
      </c>
      <c r="N3" s="327"/>
      <c r="O3" s="324" t="s">
        <v>79</v>
      </c>
      <c r="P3" s="324"/>
      <c r="Q3" s="325"/>
      <c r="R3" s="325"/>
      <c r="S3" s="325"/>
      <c r="T3" s="2"/>
    </row>
    <row r="4" spans="1:37" s="5" customFormat="1" ht="18.75" x14ac:dyDescent="0.25">
      <c r="A4" s="329" t="s">
        <v>28</v>
      </c>
      <c r="B4" s="330"/>
      <c r="C4" s="330"/>
      <c r="D4" s="330"/>
      <c r="E4" s="328"/>
      <c r="F4" s="328"/>
      <c r="G4" s="170"/>
      <c r="H4" s="170"/>
      <c r="I4" s="191" t="s">
        <v>172</v>
      </c>
      <c r="J4" s="326"/>
      <c r="K4" s="326"/>
      <c r="L4" s="326"/>
      <c r="M4" s="326"/>
      <c r="N4" s="326"/>
      <c r="O4" s="203" t="s">
        <v>80</v>
      </c>
      <c r="P4" s="203"/>
      <c r="Q4" s="204"/>
      <c r="R4" s="204"/>
      <c r="S4" s="204"/>
    </row>
    <row r="5" spans="1:37" s="5" customFormat="1" ht="18.75" x14ac:dyDescent="0.25">
      <c r="A5" s="329" t="s">
        <v>29</v>
      </c>
      <c r="B5" s="330"/>
      <c r="C5" s="330"/>
      <c r="D5" s="330"/>
      <c r="E5" s="328"/>
      <c r="F5" s="328"/>
      <c r="G5" s="170"/>
      <c r="H5" s="192" t="s">
        <v>172</v>
      </c>
      <c r="I5" s="191" t="s">
        <v>172</v>
      </c>
      <c r="J5" s="326"/>
      <c r="K5" s="326"/>
      <c r="L5" s="326"/>
      <c r="M5" s="326"/>
      <c r="N5" s="326"/>
      <c r="O5" s="335" t="s">
        <v>81</v>
      </c>
      <c r="P5" s="335"/>
      <c r="Q5" s="138"/>
      <c r="R5" s="171"/>
    </row>
    <row r="6" spans="1:37" s="5" customFormat="1" ht="18.75" x14ac:dyDescent="0.25">
      <c r="A6" s="329" t="s">
        <v>17</v>
      </c>
      <c r="B6" s="330"/>
      <c r="C6" s="330"/>
      <c r="D6" s="330"/>
      <c r="E6" s="328"/>
      <c r="F6" s="328"/>
      <c r="G6" s="170"/>
      <c r="H6" s="192" t="s">
        <v>172</v>
      </c>
      <c r="I6" s="191"/>
      <c r="J6" s="174"/>
      <c r="K6" s="174"/>
      <c r="L6" s="174"/>
      <c r="M6" s="335"/>
      <c r="N6" s="335"/>
      <c r="O6" s="336" t="s">
        <v>82</v>
      </c>
      <c r="P6" s="336"/>
      <c r="Q6" s="138"/>
      <c r="R6" s="171"/>
    </row>
    <row r="7" spans="1:37" s="5" customFormat="1" ht="15.75" x14ac:dyDescent="0.25">
      <c r="A7" s="329" t="s">
        <v>16</v>
      </c>
      <c r="B7" s="330"/>
      <c r="C7" s="330"/>
      <c r="D7" s="330"/>
      <c r="E7" s="331"/>
      <c r="F7" s="328"/>
      <c r="G7" s="170"/>
      <c r="H7" s="170"/>
      <c r="I7" s="170"/>
      <c r="J7" s="174"/>
      <c r="K7" s="174"/>
      <c r="L7" s="174"/>
      <c r="M7" s="327" t="s">
        <v>40</v>
      </c>
      <c r="N7" s="327"/>
      <c r="O7" s="337" t="s">
        <v>171</v>
      </c>
      <c r="P7" s="336"/>
      <c r="Q7" s="138"/>
      <c r="R7" s="171"/>
    </row>
    <row r="8" spans="1:37" ht="13.35" customHeight="1" x14ac:dyDescent="0.25">
      <c r="A8" s="172"/>
      <c r="B8" s="2"/>
      <c r="C8" s="2"/>
      <c r="D8" s="2"/>
      <c r="M8" s="65"/>
      <c r="N8" s="2"/>
      <c r="O8" s="2"/>
      <c r="R8" s="2"/>
    </row>
    <row r="9" spans="1:37" ht="11.25" customHeight="1" x14ac:dyDescent="0.25">
      <c r="A9" s="172"/>
      <c r="B9" s="2"/>
      <c r="C9" s="2"/>
      <c r="D9" s="2"/>
      <c r="M9" s="2" t="s">
        <v>172</v>
      </c>
      <c r="N9" s="2"/>
      <c r="O9" s="2"/>
      <c r="Q9" s="48"/>
      <c r="R9" s="2"/>
    </row>
    <row r="10" spans="1:37" ht="13.5" hidden="1" thickBot="1" x14ac:dyDescent="0.3">
      <c r="A10" s="173"/>
      <c r="B10" s="289"/>
      <c r="C10" s="289"/>
      <c r="D10" s="289"/>
      <c r="E10" s="1"/>
      <c r="F10" s="1"/>
      <c r="G10" s="1"/>
      <c r="H10" s="1"/>
      <c r="I10" s="1"/>
      <c r="J10" s="1"/>
      <c r="K10" s="1"/>
      <c r="M10" s="65"/>
      <c r="N10" s="1"/>
      <c r="O10" s="1"/>
      <c r="P10" s="290"/>
      <c r="Q10" s="291"/>
      <c r="R10" s="2"/>
    </row>
    <row r="11" spans="1:37" ht="87" customHeight="1" x14ac:dyDescent="0.25">
      <c r="A11" s="87"/>
      <c r="B11" s="292" t="s">
        <v>33</v>
      </c>
      <c r="C11" s="292" t="s">
        <v>42</v>
      </c>
      <c r="D11" s="292" t="s">
        <v>34</v>
      </c>
      <c r="E11" s="293" t="s">
        <v>61</v>
      </c>
      <c r="F11" s="293" t="s">
        <v>46</v>
      </c>
      <c r="G11" s="293" t="s">
        <v>35</v>
      </c>
      <c r="H11" s="293" t="s">
        <v>36</v>
      </c>
      <c r="I11" s="293" t="s">
        <v>45</v>
      </c>
      <c r="J11" s="294" t="s">
        <v>50</v>
      </c>
      <c r="K11" s="293" t="s">
        <v>51</v>
      </c>
      <c r="L11" s="295" t="s">
        <v>0</v>
      </c>
      <c r="M11" s="296" t="s">
        <v>1</v>
      </c>
      <c r="N11" s="297" t="s">
        <v>11</v>
      </c>
      <c r="O11" s="297" t="s">
        <v>22</v>
      </c>
      <c r="P11" s="298" t="s">
        <v>19</v>
      </c>
      <c r="Q11" s="297" t="s">
        <v>2</v>
      </c>
      <c r="R11" s="298" t="s">
        <v>170</v>
      </c>
    </row>
    <row r="12" spans="1:37" ht="13.5" thickBot="1" x14ac:dyDescent="0.3">
      <c r="B12" s="45"/>
      <c r="C12" s="45"/>
      <c r="D12" s="45"/>
      <c r="E12" s="46"/>
      <c r="F12" s="46"/>
      <c r="G12" s="46"/>
      <c r="H12" s="46"/>
      <c r="I12" s="46"/>
      <c r="J12" s="46"/>
      <c r="K12" s="46"/>
      <c r="L12" s="46"/>
      <c r="M12" s="39"/>
      <c r="N12" s="46"/>
      <c r="O12" s="46"/>
      <c r="P12" s="49"/>
      <c r="Q12" s="50"/>
      <c r="R12" s="2"/>
    </row>
    <row r="13" spans="1:37" s="26" customFormat="1" ht="22.5" customHeight="1" thickBot="1" x14ac:dyDescent="0.3">
      <c r="A13" s="88"/>
      <c r="B13" s="321" t="s">
        <v>44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58"/>
      <c r="N13" s="319"/>
      <c r="O13" s="314"/>
      <c r="P13" s="314"/>
      <c r="Q13" s="320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25"/>
    </row>
    <row r="14" spans="1:37" s="27" customFormat="1" ht="17.25" customHeight="1" x14ac:dyDescent="0.25">
      <c r="A14" s="64"/>
      <c r="B14" s="147"/>
      <c r="C14" s="123" t="s">
        <v>59</v>
      </c>
      <c r="D14" s="52"/>
      <c r="E14" s="115"/>
      <c r="F14" s="199" t="s">
        <v>73</v>
      </c>
      <c r="G14" s="54"/>
      <c r="H14" s="74" t="s">
        <v>39</v>
      </c>
      <c r="I14" s="311"/>
      <c r="J14" s="117"/>
      <c r="K14" s="117"/>
      <c r="L14" s="135">
        <v>1</v>
      </c>
      <c r="M14" s="102">
        <v>0</v>
      </c>
      <c r="N14" s="102">
        <f>PRODUCT(L14,M14)</f>
        <v>0</v>
      </c>
      <c r="O14" s="102">
        <v>0</v>
      </c>
      <c r="P14" s="105">
        <v>0</v>
      </c>
      <c r="Q14" s="108">
        <f>SUM(N14,O14,P14)</f>
        <v>0</v>
      </c>
      <c r="R14" s="102">
        <v>0</v>
      </c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28"/>
    </row>
    <row r="15" spans="1:37" s="29" customFormat="1" ht="15" customHeight="1" x14ac:dyDescent="0.25">
      <c r="A15" s="64"/>
      <c r="B15" s="148"/>
      <c r="C15" s="53"/>
      <c r="D15" s="54"/>
      <c r="E15" s="54"/>
      <c r="F15" s="200" t="s">
        <v>74</v>
      </c>
      <c r="G15" s="54"/>
      <c r="H15" s="193"/>
      <c r="I15" s="312"/>
      <c r="J15" s="118"/>
      <c r="K15" s="118"/>
      <c r="L15" s="136"/>
      <c r="M15" s="103"/>
      <c r="N15" s="103"/>
      <c r="O15" s="103"/>
      <c r="P15" s="106"/>
      <c r="Q15" s="109"/>
      <c r="R15" s="106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0"/>
    </row>
    <row r="16" spans="1:37" s="29" customFormat="1" ht="15" customHeight="1" x14ac:dyDescent="0.25">
      <c r="A16" s="64"/>
      <c r="B16" s="149"/>
      <c r="C16" s="122"/>
      <c r="D16" s="114"/>
      <c r="E16" s="114"/>
      <c r="F16" s="201" t="s">
        <v>77</v>
      </c>
      <c r="H16" s="194"/>
      <c r="I16" s="312"/>
      <c r="J16" s="118"/>
      <c r="K16" s="118"/>
      <c r="L16" s="136"/>
      <c r="M16" s="103"/>
      <c r="N16" s="103"/>
      <c r="O16" s="103"/>
      <c r="P16" s="106"/>
      <c r="Q16" s="109"/>
      <c r="R16" s="106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0"/>
    </row>
    <row r="17" spans="1:37" s="29" customFormat="1" ht="15" customHeight="1" x14ac:dyDescent="0.25">
      <c r="A17" s="64"/>
      <c r="B17" s="149"/>
      <c r="C17" s="122"/>
      <c r="D17" s="114"/>
      <c r="E17" s="114"/>
      <c r="F17" s="202" t="s">
        <v>75</v>
      </c>
      <c r="G17" s="54"/>
      <c r="H17" s="195"/>
      <c r="I17" s="312"/>
      <c r="J17" s="118"/>
      <c r="K17" s="118"/>
      <c r="L17" s="136"/>
      <c r="M17" s="103"/>
      <c r="N17" s="103"/>
      <c r="O17" s="103"/>
      <c r="P17" s="106"/>
      <c r="Q17" s="109"/>
      <c r="R17" s="106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0"/>
    </row>
    <row r="18" spans="1:37" s="29" customFormat="1" ht="15" customHeight="1" x14ac:dyDescent="0.25">
      <c r="A18" s="64"/>
      <c r="B18" s="149"/>
      <c r="C18" s="122"/>
      <c r="D18" s="114"/>
      <c r="E18" s="114"/>
      <c r="F18" s="198" t="s">
        <v>76</v>
      </c>
      <c r="G18" s="54"/>
      <c r="H18" s="195"/>
      <c r="I18" s="312"/>
      <c r="J18" s="118"/>
      <c r="K18" s="118"/>
      <c r="L18" s="136"/>
      <c r="M18" s="103"/>
      <c r="N18" s="103"/>
      <c r="O18" s="103"/>
      <c r="P18" s="106"/>
      <c r="Q18" s="109"/>
      <c r="R18" s="106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0"/>
    </row>
    <row r="19" spans="1:37" s="29" customFormat="1" ht="15" customHeight="1" x14ac:dyDescent="0.25">
      <c r="A19" s="64"/>
      <c r="B19" s="149"/>
      <c r="C19" s="122"/>
      <c r="D19" s="114"/>
      <c r="E19" s="114"/>
      <c r="F19" s="196"/>
      <c r="G19" s="54"/>
      <c r="H19" s="122"/>
      <c r="I19" s="312"/>
      <c r="J19" s="118"/>
      <c r="K19" s="118"/>
      <c r="L19" s="136"/>
      <c r="M19" s="103"/>
      <c r="N19" s="103"/>
      <c r="O19" s="103"/>
      <c r="P19" s="106"/>
      <c r="Q19" s="109"/>
      <c r="R19" s="106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0"/>
    </row>
    <row r="20" spans="1:37" s="29" customFormat="1" ht="30.75" customHeight="1" thickBot="1" x14ac:dyDescent="0.3">
      <c r="A20" s="64"/>
      <c r="B20" s="150"/>
      <c r="C20" s="59"/>
      <c r="D20" s="55"/>
      <c r="E20" s="55"/>
      <c r="F20" s="197" t="s">
        <v>78</v>
      </c>
      <c r="G20" s="97"/>
      <c r="H20" s="59"/>
      <c r="I20" s="313"/>
      <c r="J20" s="119"/>
      <c r="K20" s="119"/>
      <c r="L20" s="137"/>
      <c r="M20" s="103"/>
      <c r="N20" s="103"/>
      <c r="O20" s="103"/>
      <c r="P20" s="106"/>
      <c r="Q20" s="109"/>
      <c r="R20" s="106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0"/>
    </row>
    <row r="21" spans="1:37" s="29" customFormat="1" ht="18" customHeight="1" x14ac:dyDescent="0.25">
      <c r="A21" s="64"/>
      <c r="B21" s="151"/>
      <c r="C21" s="114" t="s">
        <v>60</v>
      </c>
      <c r="D21" s="84"/>
      <c r="E21" s="114" t="s">
        <v>88</v>
      </c>
      <c r="F21" s="206" t="s">
        <v>96</v>
      </c>
      <c r="G21" s="114" t="s">
        <v>95</v>
      </c>
      <c r="H21" s="54"/>
      <c r="I21" s="332"/>
      <c r="J21" s="111"/>
      <c r="K21" s="111"/>
      <c r="L21" s="120">
        <v>1</v>
      </c>
      <c r="M21" s="102">
        <v>0</v>
      </c>
      <c r="N21" s="102">
        <f>PRODUCT(L21,M21)</f>
        <v>0</v>
      </c>
      <c r="O21" s="102">
        <v>0</v>
      </c>
      <c r="P21" s="105">
        <v>0</v>
      </c>
      <c r="Q21" s="108">
        <f>SUM(N21,O21,P21)</f>
        <v>0</v>
      </c>
      <c r="R21" s="102">
        <v>0</v>
      </c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0"/>
    </row>
    <row r="22" spans="1:37" s="29" customFormat="1" ht="18" customHeight="1" x14ac:dyDescent="0.25">
      <c r="A22" s="64"/>
      <c r="B22" s="151"/>
      <c r="C22" s="114"/>
      <c r="D22" s="84"/>
      <c r="E22" s="114"/>
      <c r="F22" s="208" t="s">
        <v>97</v>
      </c>
      <c r="G22" s="114" t="s">
        <v>98</v>
      </c>
      <c r="H22" s="114"/>
      <c r="I22" s="333"/>
      <c r="J22" s="112"/>
      <c r="K22" s="112"/>
      <c r="L22" s="121"/>
      <c r="M22" s="103"/>
      <c r="N22" s="103"/>
      <c r="O22" s="103"/>
      <c r="P22" s="106"/>
      <c r="Q22" s="109"/>
      <c r="R22" s="106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0"/>
    </row>
    <row r="23" spans="1:37" s="29" customFormat="1" ht="15" customHeight="1" x14ac:dyDescent="0.25">
      <c r="A23" s="64"/>
      <c r="B23" s="151"/>
      <c r="C23" s="114"/>
      <c r="D23" s="114"/>
      <c r="E23" s="114"/>
      <c r="F23" s="114" t="s">
        <v>99</v>
      </c>
      <c r="G23" s="114"/>
      <c r="H23" s="114"/>
      <c r="I23" s="333"/>
      <c r="J23" s="112"/>
      <c r="K23" s="112"/>
      <c r="L23" s="121"/>
      <c r="M23" s="103"/>
      <c r="N23" s="103"/>
      <c r="O23" s="103"/>
      <c r="P23" s="106"/>
      <c r="Q23" s="109"/>
      <c r="R23" s="106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0"/>
    </row>
    <row r="24" spans="1:37" s="29" customFormat="1" ht="15" customHeight="1" x14ac:dyDescent="0.25">
      <c r="A24" s="64"/>
      <c r="B24" s="151"/>
      <c r="C24" s="114"/>
      <c r="D24" s="114"/>
      <c r="E24" s="114"/>
      <c r="F24" s="29" t="s">
        <v>89</v>
      </c>
      <c r="G24" s="114"/>
      <c r="H24" s="114" t="s">
        <v>94</v>
      </c>
      <c r="I24" s="333"/>
      <c r="J24" s="112"/>
      <c r="K24" s="112"/>
      <c r="L24" s="121"/>
      <c r="M24" s="103"/>
      <c r="N24" s="103"/>
      <c r="O24" s="103"/>
      <c r="P24" s="106"/>
      <c r="Q24" s="109"/>
      <c r="R24" s="106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0"/>
    </row>
    <row r="25" spans="1:37" s="29" customFormat="1" ht="15" customHeight="1" x14ac:dyDescent="0.25">
      <c r="A25" s="64"/>
      <c r="B25" s="151"/>
      <c r="C25" s="114"/>
      <c r="D25" s="114"/>
      <c r="E25" s="114"/>
      <c r="F25" s="114" t="s">
        <v>101</v>
      </c>
      <c r="G25" s="114"/>
      <c r="H25" s="114"/>
      <c r="I25" s="333"/>
      <c r="J25" s="112"/>
      <c r="K25" s="112"/>
      <c r="L25" s="121"/>
      <c r="M25" s="103"/>
      <c r="N25" s="103"/>
      <c r="O25" s="103"/>
      <c r="P25" s="106"/>
      <c r="Q25" s="109"/>
      <c r="R25" s="106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0"/>
    </row>
    <row r="26" spans="1:37" s="29" customFormat="1" ht="15" customHeight="1" x14ac:dyDescent="0.25">
      <c r="A26" s="64"/>
      <c r="B26" s="151"/>
      <c r="C26" s="89"/>
      <c r="D26" s="114"/>
      <c r="E26" s="86"/>
      <c r="F26" s="86" t="s">
        <v>102</v>
      </c>
      <c r="G26" s="114"/>
      <c r="H26" s="114"/>
      <c r="I26" s="333"/>
      <c r="J26" s="112"/>
      <c r="K26" s="112"/>
      <c r="L26" s="121"/>
      <c r="M26" s="103"/>
      <c r="N26" s="103"/>
      <c r="O26" s="103"/>
      <c r="P26" s="106"/>
      <c r="Q26" s="109"/>
      <c r="R26" s="106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0"/>
    </row>
    <row r="27" spans="1:37" s="29" customFormat="1" ht="15" customHeight="1" x14ac:dyDescent="0.25">
      <c r="A27" s="64"/>
      <c r="B27" s="151"/>
      <c r="C27" s="89"/>
      <c r="D27" s="114"/>
      <c r="E27" s="86"/>
      <c r="F27" s="86" t="s">
        <v>100</v>
      </c>
      <c r="G27" s="114"/>
      <c r="H27" s="114"/>
      <c r="I27" s="333"/>
      <c r="J27" s="112"/>
      <c r="K27" s="112"/>
      <c r="L27" s="121"/>
      <c r="M27" s="103"/>
      <c r="N27" s="103"/>
      <c r="O27" s="103"/>
      <c r="P27" s="106"/>
      <c r="Q27" s="109"/>
      <c r="R27" s="106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0"/>
    </row>
    <row r="28" spans="1:37" s="29" customFormat="1" ht="15" customHeight="1" x14ac:dyDescent="0.25">
      <c r="A28" s="64"/>
      <c r="B28" s="151"/>
      <c r="C28" s="114"/>
      <c r="D28" s="114"/>
      <c r="E28" s="114"/>
      <c r="F28" s="114" t="s">
        <v>93</v>
      </c>
      <c r="G28" s="114"/>
      <c r="H28" s="114"/>
      <c r="I28" s="333"/>
      <c r="J28" s="112"/>
      <c r="K28" s="112"/>
      <c r="L28" s="121"/>
      <c r="M28" s="103"/>
      <c r="N28" s="103"/>
      <c r="O28" s="103"/>
      <c r="P28" s="106"/>
      <c r="Q28" s="109"/>
      <c r="R28" s="106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0"/>
    </row>
    <row r="29" spans="1:37" s="29" customFormat="1" ht="39" customHeight="1" thickBot="1" x14ac:dyDescent="0.3">
      <c r="A29" s="64"/>
      <c r="B29" s="152"/>
      <c r="C29" s="55"/>
      <c r="D29" s="55"/>
      <c r="E29" s="55"/>
      <c r="F29" s="85" t="s">
        <v>103</v>
      </c>
      <c r="G29" s="55"/>
      <c r="H29" s="55"/>
      <c r="I29" s="334"/>
      <c r="J29" s="113"/>
      <c r="K29" s="113"/>
      <c r="L29" s="134"/>
      <c r="M29" s="104"/>
      <c r="N29" s="104"/>
      <c r="O29" s="104"/>
      <c r="P29" s="107"/>
      <c r="Q29" s="110"/>
      <c r="R29" s="107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0"/>
    </row>
    <row r="30" spans="1:37" s="29" customFormat="1" ht="18" customHeight="1" x14ac:dyDescent="0.25">
      <c r="A30" s="64"/>
      <c r="B30" s="151"/>
      <c r="C30" s="114" t="s">
        <v>60</v>
      </c>
      <c r="D30" s="84"/>
      <c r="E30" s="114" t="s">
        <v>88</v>
      </c>
      <c r="F30" s="206" t="s">
        <v>104</v>
      </c>
      <c r="G30" s="76" t="s">
        <v>105</v>
      </c>
      <c r="H30" s="76"/>
      <c r="I30" s="332"/>
      <c r="J30" s="111"/>
      <c r="K30" s="111"/>
      <c r="L30" s="120">
        <v>1</v>
      </c>
      <c r="M30" s="102">
        <v>0</v>
      </c>
      <c r="N30" s="102">
        <f>PRODUCT(L30,M30)</f>
        <v>0</v>
      </c>
      <c r="O30" s="102">
        <v>0</v>
      </c>
      <c r="P30" s="105">
        <v>0</v>
      </c>
      <c r="Q30" s="108">
        <f>SUM(N30,O30,P30)</f>
        <v>0</v>
      </c>
      <c r="R30" s="102">
        <v>0</v>
      </c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0"/>
    </row>
    <row r="31" spans="1:37" s="29" customFormat="1" ht="18" customHeight="1" x14ac:dyDescent="0.25">
      <c r="A31" s="64"/>
      <c r="B31" s="151"/>
      <c r="C31" s="114"/>
      <c r="D31" s="84"/>
      <c r="E31" s="114"/>
      <c r="F31" s="208" t="s">
        <v>106</v>
      </c>
      <c r="G31" s="114"/>
      <c r="H31" s="114"/>
      <c r="I31" s="333"/>
      <c r="J31" s="112"/>
      <c r="K31" s="112"/>
      <c r="L31" s="121"/>
      <c r="M31" s="103"/>
      <c r="N31" s="103"/>
      <c r="O31" s="103"/>
      <c r="P31" s="106"/>
      <c r="Q31" s="109"/>
      <c r="R31" s="106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0"/>
    </row>
    <row r="32" spans="1:37" s="29" customFormat="1" ht="15" customHeight="1" x14ac:dyDescent="0.25">
      <c r="A32" s="64"/>
      <c r="B32" s="151"/>
      <c r="C32" s="114"/>
      <c r="D32" s="114"/>
      <c r="E32" s="114"/>
      <c r="F32" s="29" t="s">
        <v>89</v>
      </c>
      <c r="G32" s="114"/>
      <c r="I32" s="333"/>
      <c r="J32" s="112"/>
      <c r="K32" s="112"/>
      <c r="L32" s="121"/>
      <c r="M32" s="103"/>
      <c r="N32" s="103"/>
      <c r="O32" s="103"/>
      <c r="P32" s="106"/>
      <c r="Q32" s="109"/>
      <c r="R32" s="106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0"/>
    </row>
    <row r="33" spans="1:37" s="29" customFormat="1" ht="15" customHeight="1" x14ac:dyDescent="0.25">
      <c r="A33" s="64"/>
      <c r="B33" s="151"/>
      <c r="C33" s="114"/>
      <c r="D33" s="114"/>
      <c r="E33" s="114"/>
      <c r="F33" s="114" t="s">
        <v>110</v>
      </c>
      <c r="G33" s="114"/>
      <c r="H33" s="114" t="s">
        <v>94</v>
      </c>
      <c r="I33" s="333"/>
      <c r="J33" s="112"/>
      <c r="K33" s="112"/>
      <c r="L33" s="121"/>
      <c r="M33" s="103"/>
      <c r="N33" s="103"/>
      <c r="O33" s="103"/>
      <c r="P33" s="106"/>
      <c r="Q33" s="109"/>
      <c r="R33" s="106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0"/>
    </row>
    <row r="34" spans="1:37" s="29" customFormat="1" ht="15" customHeight="1" x14ac:dyDescent="0.25">
      <c r="A34" s="64"/>
      <c r="B34" s="151"/>
      <c r="C34" s="114"/>
      <c r="D34" s="114"/>
      <c r="E34" s="114"/>
      <c r="F34" s="114" t="s">
        <v>93</v>
      </c>
      <c r="G34" s="114"/>
      <c r="H34" s="114"/>
      <c r="I34" s="333"/>
      <c r="J34" s="112"/>
      <c r="K34" s="112"/>
      <c r="L34" s="121"/>
      <c r="M34" s="103"/>
      <c r="N34" s="103"/>
      <c r="O34" s="103"/>
      <c r="P34" s="106"/>
      <c r="Q34" s="109"/>
      <c r="R34" s="106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0"/>
    </row>
    <row r="35" spans="1:37" s="29" customFormat="1" ht="20.25" customHeight="1" thickBot="1" x14ac:dyDescent="0.3">
      <c r="A35" s="64"/>
      <c r="B35" s="152"/>
      <c r="C35" s="55"/>
      <c r="D35" s="55"/>
      <c r="E35" s="55"/>
      <c r="F35" s="85" t="s">
        <v>111</v>
      </c>
      <c r="G35" s="55"/>
      <c r="H35" s="55"/>
      <c r="I35" s="334"/>
      <c r="J35" s="113"/>
      <c r="K35" s="113"/>
      <c r="L35" s="134"/>
      <c r="M35" s="104"/>
      <c r="N35" s="104"/>
      <c r="O35" s="104"/>
      <c r="P35" s="107"/>
      <c r="Q35" s="110"/>
      <c r="R35" s="107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0"/>
    </row>
    <row r="36" spans="1:37" s="29" customFormat="1" ht="18" customHeight="1" x14ac:dyDescent="0.25">
      <c r="A36" s="64"/>
      <c r="B36" s="151"/>
      <c r="C36" s="114" t="s">
        <v>60</v>
      </c>
      <c r="D36" s="84"/>
      <c r="E36" s="114" t="s">
        <v>88</v>
      </c>
      <c r="F36" s="206" t="s">
        <v>108</v>
      </c>
      <c r="G36" s="76" t="s">
        <v>107</v>
      </c>
      <c r="H36" s="76"/>
      <c r="I36" s="332"/>
      <c r="J36" s="111"/>
      <c r="K36" s="111"/>
      <c r="L36" s="120">
        <v>1</v>
      </c>
      <c r="M36" s="102">
        <v>0</v>
      </c>
      <c r="N36" s="102">
        <f>PRODUCT(L36,M36)</f>
        <v>0</v>
      </c>
      <c r="O36" s="102">
        <v>0</v>
      </c>
      <c r="P36" s="105">
        <v>0</v>
      </c>
      <c r="Q36" s="108">
        <f>SUM(N36,O36,P36)</f>
        <v>0</v>
      </c>
      <c r="R36" s="102">
        <v>0</v>
      </c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0"/>
    </row>
    <row r="37" spans="1:37" s="29" customFormat="1" ht="18" customHeight="1" x14ac:dyDescent="0.25">
      <c r="A37" s="64"/>
      <c r="B37" s="151"/>
      <c r="C37" s="114"/>
      <c r="D37" s="84"/>
      <c r="E37" s="114"/>
      <c r="F37" s="208" t="s">
        <v>109</v>
      </c>
      <c r="G37" s="114"/>
      <c r="H37" s="114"/>
      <c r="I37" s="333"/>
      <c r="J37" s="112"/>
      <c r="K37" s="112"/>
      <c r="L37" s="121"/>
      <c r="M37" s="103"/>
      <c r="N37" s="103"/>
      <c r="O37" s="103"/>
      <c r="P37" s="106"/>
      <c r="Q37" s="109"/>
      <c r="R37" s="106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0"/>
    </row>
    <row r="38" spans="1:37" s="29" customFormat="1" ht="15" customHeight="1" x14ac:dyDescent="0.25">
      <c r="A38" s="64"/>
      <c r="B38" s="151"/>
      <c r="C38" s="114"/>
      <c r="D38" s="114"/>
      <c r="E38" s="114"/>
      <c r="F38" s="29" t="s">
        <v>89</v>
      </c>
      <c r="G38" s="114"/>
      <c r="I38" s="333"/>
      <c r="J38" s="112"/>
      <c r="K38" s="112"/>
      <c r="L38" s="121"/>
      <c r="M38" s="103"/>
      <c r="N38" s="103"/>
      <c r="O38" s="103"/>
      <c r="P38" s="106"/>
      <c r="Q38" s="109"/>
      <c r="R38" s="106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0"/>
    </row>
    <row r="39" spans="1:37" s="29" customFormat="1" ht="15" customHeight="1" x14ac:dyDescent="0.25">
      <c r="A39" s="64"/>
      <c r="B39" s="151"/>
      <c r="C39" s="114"/>
      <c r="D39" s="114"/>
      <c r="E39" s="114"/>
      <c r="F39" s="114" t="s">
        <v>110</v>
      </c>
      <c r="G39" s="114"/>
      <c r="H39" s="114" t="s">
        <v>94</v>
      </c>
      <c r="I39" s="333"/>
      <c r="J39" s="112"/>
      <c r="K39" s="112"/>
      <c r="L39" s="121"/>
      <c r="M39" s="103"/>
      <c r="N39" s="103"/>
      <c r="O39" s="103"/>
      <c r="P39" s="106"/>
      <c r="Q39" s="109"/>
      <c r="R39" s="106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0"/>
    </row>
    <row r="40" spans="1:37" s="29" customFormat="1" ht="15" customHeight="1" x14ac:dyDescent="0.25">
      <c r="A40" s="64"/>
      <c r="B40" s="151"/>
      <c r="C40" s="114"/>
      <c r="D40" s="114"/>
      <c r="E40" s="114"/>
      <c r="F40" s="114" t="s">
        <v>93</v>
      </c>
      <c r="G40" s="114"/>
      <c r="H40" s="114"/>
      <c r="I40" s="333"/>
      <c r="J40" s="112"/>
      <c r="K40" s="112"/>
      <c r="L40" s="121"/>
      <c r="M40" s="103"/>
      <c r="N40" s="103"/>
      <c r="O40" s="103"/>
      <c r="P40" s="106"/>
      <c r="Q40" s="109"/>
      <c r="R40" s="106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0"/>
    </row>
    <row r="41" spans="1:37" s="29" customFormat="1" ht="15.75" thickBot="1" x14ac:dyDescent="0.3">
      <c r="A41" s="64"/>
      <c r="B41" s="152"/>
      <c r="C41" s="55"/>
      <c r="D41" s="55"/>
      <c r="E41" s="55"/>
      <c r="F41" s="85" t="s">
        <v>111</v>
      </c>
      <c r="G41" s="55"/>
      <c r="H41" s="55"/>
      <c r="I41" s="334"/>
      <c r="J41" s="113"/>
      <c r="K41" s="113"/>
      <c r="L41" s="134"/>
      <c r="M41" s="104"/>
      <c r="N41" s="104"/>
      <c r="O41" s="104"/>
      <c r="P41" s="107"/>
      <c r="Q41" s="110"/>
      <c r="R41" s="107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0"/>
    </row>
    <row r="42" spans="1:37" s="31" customFormat="1" ht="12.75" customHeight="1" thickBot="1" x14ac:dyDescent="0.3">
      <c r="A42" s="2"/>
      <c r="B42" s="2"/>
      <c r="C42" s="2"/>
      <c r="D42" s="2"/>
      <c r="E42" s="2"/>
      <c r="F42" s="64"/>
      <c r="G42" s="2"/>
      <c r="H42" s="2"/>
      <c r="I42" s="2"/>
      <c r="J42" s="65"/>
      <c r="K42" s="65"/>
      <c r="L42" s="66"/>
      <c r="M42" s="67"/>
      <c r="N42" s="68"/>
      <c r="O42" s="68"/>
      <c r="P42" s="69"/>
      <c r="Q42" s="70"/>
      <c r="R42" s="69"/>
    </row>
    <row r="43" spans="1:37" s="26" customFormat="1" ht="21" customHeight="1" thickBot="1" x14ac:dyDescent="0.3">
      <c r="A43" s="90"/>
      <c r="B43" s="344" t="s">
        <v>43</v>
      </c>
      <c r="C43" s="345"/>
      <c r="D43" s="345"/>
      <c r="E43" s="345"/>
      <c r="F43" s="345"/>
      <c r="G43" s="345"/>
      <c r="H43" s="345"/>
      <c r="I43" s="345"/>
      <c r="J43" s="345"/>
      <c r="K43" s="345"/>
      <c r="L43" s="345"/>
      <c r="M43" s="58"/>
      <c r="N43" s="51"/>
      <c r="O43" s="51"/>
      <c r="P43" s="71"/>
      <c r="Q43" s="72"/>
      <c r="R43" s="7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25"/>
    </row>
    <row r="44" spans="1:37" s="41" customFormat="1" ht="17.25" customHeight="1" x14ac:dyDescent="0.25">
      <c r="A44" s="2"/>
      <c r="B44" s="141"/>
      <c r="C44" s="57" t="s">
        <v>38</v>
      </c>
      <c r="D44" s="56"/>
      <c r="E44" s="57" t="s">
        <v>62</v>
      </c>
      <c r="F44" s="57" t="s">
        <v>90</v>
      </c>
      <c r="G44" s="57"/>
      <c r="H44" s="57" t="s">
        <v>64</v>
      </c>
      <c r="I44" s="308"/>
      <c r="J44" s="98"/>
      <c r="K44" s="98"/>
      <c r="L44" s="120">
        <v>2</v>
      </c>
      <c r="M44" s="83">
        <v>0</v>
      </c>
      <c r="N44" s="83">
        <f>PRODUCT(L44,M44)</f>
        <v>0</v>
      </c>
      <c r="O44" s="83">
        <v>0</v>
      </c>
      <c r="P44" s="83">
        <v>0</v>
      </c>
      <c r="Q44" s="143">
        <f>SUM(N44,O44,P44)</f>
        <v>0</v>
      </c>
      <c r="R44" s="102">
        <v>0</v>
      </c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7"/>
    </row>
    <row r="45" spans="1:37" s="41" customFormat="1" ht="15" customHeight="1" x14ac:dyDescent="0.25">
      <c r="A45" s="2"/>
      <c r="B45" s="141"/>
      <c r="C45" s="57"/>
      <c r="D45" s="57"/>
      <c r="E45" s="57"/>
      <c r="F45" s="57" t="s">
        <v>91</v>
      </c>
      <c r="G45" s="57"/>
      <c r="H45" s="57"/>
      <c r="I45" s="309"/>
      <c r="J45" s="98"/>
      <c r="K45" s="98"/>
      <c r="L45" s="121"/>
      <c r="M45" s="305"/>
      <c r="N45" s="305"/>
      <c r="O45" s="305"/>
      <c r="P45" s="305"/>
      <c r="Q45" s="299"/>
      <c r="R45" s="299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7"/>
    </row>
    <row r="46" spans="1:37" s="41" customFormat="1" ht="15" customHeight="1" x14ac:dyDescent="0.25">
      <c r="A46" s="2"/>
      <c r="B46" s="141"/>
      <c r="C46" s="57"/>
      <c r="D46" s="57"/>
      <c r="E46" s="57"/>
      <c r="F46" s="73" t="s">
        <v>63</v>
      </c>
      <c r="G46" s="57"/>
      <c r="H46" s="57"/>
      <c r="I46" s="309"/>
      <c r="J46" s="98"/>
      <c r="K46" s="98"/>
      <c r="L46" s="121"/>
      <c r="M46" s="306"/>
      <c r="N46" s="306"/>
      <c r="O46" s="306"/>
      <c r="P46" s="306"/>
      <c r="Q46" s="300"/>
      <c r="R46" s="300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7"/>
    </row>
    <row r="47" spans="1:37" s="41" customFormat="1" ht="44.25" customHeight="1" thickBot="1" x14ac:dyDescent="0.3">
      <c r="A47" s="2"/>
      <c r="B47" s="142"/>
      <c r="C47" s="63"/>
      <c r="D47" s="63"/>
      <c r="E47" s="63"/>
      <c r="F47" s="91" t="s">
        <v>92</v>
      </c>
      <c r="G47" s="63"/>
      <c r="H47" s="63"/>
      <c r="I47" s="310"/>
      <c r="J47" s="94"/>
      <c r="K47" s="94"/>
      <c r="L47" s="134"/>
      <c r="M47" s="307"/>
      <c r="N47" s="307"/>
      <c r="O47" s="307"/>
      <c r="P47" s="307"/>
      <c r="Q47" s="301"/>
      <c r="R47" s="30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7"/>
    </row>
    <row r="48" spans="1:37" s="27" customFormat="1" ht="17.25" customHeight="1" x14ac:dyDescent="0.25">
      <c r="A48" s="140" t="s">
        <v>38</v>
      </c>
      <c r="B48" s="145"/>
      <c r="C48" s="76" t="s">
        <v>134</v>
      </c>
      <c r="D48" s="77"/>
      <c r="E48" s="78" t="s">
        <v>135</v>
      </c>
      <c r="F48" s="79" t="s">
        <v>140</v>
      </c>
      <c r="G48" s="76"/>
      <c r="H48" s="79"/>
      <c r="I48" s="311"/>
      <c r="J48" s="116"/>
      <c r="K48" s="116"/>
      <c r="L48" s="120">
        <v>1</v>
      </c>
      <c r="M48" s="83">
        <v>0</v>
      </c>
      <c r="N48" s="83">
        <f>PRODUCT(L48,M48)</f>
        <v>0</v>
      </c>
      <c r="O48" s="83">
        <v>0</v>
      </c>
      <c r="P48" s="83">
        <v>0</v>
      </c>
      <c r="Q48" s="143">
        <f>SUM(N48,O48,P48)</f>
        <v>0</v>
      </c>
      <c r="R48" s="143">
        <v>0</v>
      </c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28"/>
    </row>
    <row r="49" spans="1:30" s="31" customFormat="1" ht="15" customHeight="1" x14ac:dyDescent="0.25">
      <c r="A49" s="38"/>
      <c r="B49" s="146"/>
      <c r="C49" s="61"/>
      <c r="D49" s="61"/>
      <c r="E49" s="61"/>
      <c r="F49" s="61" t="s">
        <v>139</v>
      </c>
      <c r="G49" s="61"/>
      <c r="H49" s="61" t="s">
        <v>136</v>
      </c>
      <c r="I49" s="312"/>
      <c r="J49" s="93"/>
      <c r="K49" s="93"/>
      <c r="L49" s="121"/>
      <c r="M49" s="305"/>
      <c r="N49" s="305"/>
      <c r="O49" s="305"/>
      <c r="P49" s="305"/>
      <c r="Q49" s="299"/>
      <c r="R49" s="299"/>
    </row>
    <row r="50" spans="1:30" s="31" customFormat="1" ht="15" customHeight="1" x14ac:dyDescent="0.25">
      <c r="A50" s="38"/>
      <c r="B50" s="146"/>
      <c r="C50" s="61"/>
      <c r="D50" s="61"/>
      <c r="E50" s="61"/>
      <c r="F50" s="61" t="s">
        <v>137</v>
      </c>
      <c r="G50" s="61"/>
      <c r="H50" s="258" t="s">
        <v>138</v>
      </c>
      <c r="I50" s="312"/>
      <c r="J50" s="93"/>
      <c r="K50" s="93"/>
      <c r="L50" s="121"/>
      <c r="M50" s="306"/>
      <c r="N50" s="306"/>
      <c r="O50" s="306"/>
      <c r="P50" s="306"/>
      <c r="Q50" s="300"/>
      <c r="R50" s="300"/>
    </row>
    <row r="51" spans="1:30" s="31" customFormat="1" ht="15" customHeight="1" x14ac:dyDescent="0.25">
      <c r="A51" s="38"/>
      <c r="B51" s="146"/>
      <c r="C51" s="61"/>
      <c r="D51" s="61"/>
      <c r="E51" s="61"/>
      <c r="F51" s="61"/>
      <c r="G51" s="61"/>
      <c r="H51" s="257" t="s">
        <v>158</v>
      </c>
      <c r="I51" s="312"/>
      <c r="J51" s="93"/>
      <c r="K51" s="93"/>
      <c r="L51" s="121"/>
      <c r="M51" s="306"/>
      <c r="N51" s="306"/>
      <c r="O51" s="306"/>
      <c r="P51" s="306"/>
      <c r="Q51" s="300"/>
      <c r="R51" s="300"/>
    </row>
    <row r="52" spans="1:30" s="31" customFormat="1" ht="34.5" customHeight="1" thickBot="1" x14ac:dyDescent="0.3">
      <c r="A52" s="47"/>
      <c r="B52" s="142"/>
      <c r="C52" s="63"/>
      <c r="D52" s="63"/>
      <c r="E52" s="63"/>
      <c r="F52" s="216" t="s">
        <v>141</v>
      </c>
      <c r="G52" s="63"/>
      <c r="H52" s="63"/>
      <c r="I52" s="313"/>
      <c r="J52" s="133"/>
      <c r="K52" s="133"/>
      <c r="L52" s="134"/>
      <c r="M52" s="307"/>
      <c r="N52" s="307"/>
      <c r="O52" s="307"/>
      <c r="P52" s="307"/>
      <c r="Q52" s="301"/>
      <c r="R52" s="301"/>
    </row>
    <row r="53" spans="1:30" s="31" customFormat="1" ht="15" customHeight="1" thickBot="1" x14ac:dyDescent="0.3">
      <c r="A53" s="47"/>
      <c r="B53" s="163"/>
      <c r="C53" s="164" t="s">
        <v>38</v>
      </c>
      <c r="D53" s="165"/>
      <c r="E53" s="164" t="s">
        <v>41</v>
      </c>
      <c r="F53" s="217" t="s">
        <v>122</v>
      </c>
      <c r="G53" s="213" t="s">
        <v>123</v>
      </c>
      <c r="H53" s="164" t="s">
        <v>55</v>
      </c>
      <c r="I53" s="308"/>
      <c r="J53" s="308"/>
      <c r="K53" s="308"/>
      <c r="L53" s="120">
        <v>1</v>
      </c>
      <c r="M53" s="167">
        <v>0</v>
      </c>
      <c r="N53" s="167">
        <f>PRODUCT(L53,M53)</f>
        <v>0</v>
      </c>
      <c r="O53" s="167">
        <v>0</v>
      </c>
      <c r="P53" s="167">
        <v>0</v>
      </c>
      <c r="Q53" s="168">
        <f>SUM(N53,O53,P53)</f>
        <v>0</v>
      </c>
      <c r="R53" s="168">
        <v>0</v>
      </c>
    </row>
    <row r="54" spans="1:30" s="31" customFormat="1" ht="15" customHeight="1" thickBot="1" x14ac:dyDescent="0.3">
      <c r="A54" s="47"/>
      <c r="B54" s="146"/>
      <c r="C54" s="61"/>
      <c r="D54" s="61"/>
      <c r="E54" s="61"/>
      <c r="F54" s="218" t="s">
        <v>121</v>
      </c>
      <c r="G54" s="61"/>
      <c r="H54" s="61"/>
      <c r="I54" s="309"/>
      <c r="J54" s="309"/>
      <c r="K54" s="309"/>
      <c r="L54" s="112"/>
      <c r="M54" s="305"/>
      <c r="N54" s="305"/>
      <c r="O54" s="305"/>
      <c r="P54" s="305"/>
      <c r="Q54" s="299"/>
      <c r="R54" s="299"/>
    </row>
    <row r="55" spans="1:30" s="31" customFormat="1" ht="15" customHeight="1" thickBot="1" x14ac:dyDescent="0.3">
      <c r="A55" s="47"/>
      <c r="B55" s="146"/>
      <c r="C55" s="61"/>
      <c r="D55" s="61"/>
      <c r="E55" s="61"/>
      <c r="F55" s="218" t="s">
        <v>125</v>
      </c>
      <c r="G55" s="61"/>
      <c r="H55" s="61"/>
      <c r="I55" s="309"/>
      <c r="J55" s="309"/>
      <c r="K55" s="309"/>
      <c r="L55" s="112"/>
      <c r="M55" s="306"/>
      <c r="N55" s="306"/>
      <c r="O55" s="306"/>
      <c r="P55" s="306"/>
      <c r="Q55" s="300"/>
      <c r="R55" s="300"/>
    </row>
    <row r="56" spans="1:30" s="31" customFormat="1" ht="15" customHeight="1" thickBot="1" x14ac:dyDescent="0.3">
      <c r="A56" s="47"/>
      <c r="B56" s="146"/>
      <c r="C56" s="61"/>
      <c r="D56" s="61"/>
      <c r="E56" s="61"/>
      <c r="F56" s="218" t="s">
        <v>124</v>
      </c>
      <c r="G56" s="61"/>
      <c r="H56" s="61"/>
      <c r="I56" s="309"/>
      <c r="J56" s="309"/>
      <c r="K56" s="309"/>
      <c r="L56" s="112"/>
      <c r="M56" s="306"/>
      <c r="N56" s="306"/>
      <c r="O56" s="306"/>
      <c r="P56" s="306"/>
      <c r="Q56" s="300"/>
      <c r="R56" s="300"/>
    </row>
    <row r="57" spans="1:30" s="31" customFormat="1" ht="15" customHeight="1" thickBot="1" x14ac:dyDescent="0.3">
      <c r="A57" s="47"/>
      <c r="B57" s="146"/>
      <c r="C57" s="61"/>
      <c r="D57" s="61"/>
      <c r="E57" s="61"/>
      <c r="F57" s="207"/>
      <c r="G57" s="61"/>
      <c r="H57" s="61"/>
      <c r="I57" s="309"/>
      <c r="J57" s="309"/>
      <c r="K57" s="309"/>
      <c r="L57" s="112"/>
      <c r="M57" s="306"/>
      <c r="N57" s="306"/>
      <c r="O57" s="306"/>
      <c r="P57" s="306"/>
      <c r="Q57" s="300"/>
      <c r="R57" s="300"/>
    </row>
    <row r="58" spans="1:30" s="31" customFormat="1" ht="49.5" customHeight="1" thickBot="1" x14ac:dyDescent="0.3">
      <c r="A58" s="47"/>
      <c r="B58" s="142"/>
      <c r="C58" s="63"/>
      <c r="D58" s="63"/>
      <c r="E58" s="63"/>
      <c r="F58" s="91" t="s">
        <v>142</v>
      </c>
      <c r="G58" s="63"/>
      <c r="H58" s="63"/>
      <c r="I58" s="310"/>
      <c r="J58" s="310"/>
      <c r="K58" s="310"/>
      <c r="L58" s="113"/>
      <c r="M58" s="307"/>
      <c r="N58" s="307"/>
      <c r="O58" s="307"/>
      <c r="P58" s="307"/>
      <c r="Q58" s="300"/>
      <c r="R58" s="300"/>
    </row>
    <row r="59" spans="1:30" s="265" customFormat="1" ht="15" customHeight="1" x14ac:dyDescent="0.25">
      <c r="A59" s="259"/>
      <c r="B59" s="260"/>
      <c r="C59" s="260" t="s">
        <v>84</v>
      </c>
      <c r="D59" s="260"/>
      <c r="E59" s="260" t="s">
        <v>133</v>
      </c>
      <c r="F59" s="228" t="s">
        <v>160</v>
      </c>
      <c r="G59" s="260"/>
      <c r="H59" s="260"/>
      <c r="I59" s="338"/>
      <c r="J59" s="338"/>
      <c r="K59" s="338"/>
      <c r="L59" s="340">
        <v>1</v>
      </c>
      <c r="M59" s="261">
        <v>0</v>
      </c>
      <c r="N59" s="261">
        <f>PRODUCT(L59,M59)</f>
        <v>0</v>
      </c>
      <c r="O59" s="261">
        <v>0</v>
      </c>
      <c r="P59" s="262">
        <v>0</v>
      </c>
      <c r="Q59" s="263">
        <f>SUM(N59,O59,P59)</f>
        <v>0</v>
      </c>
      <c r="R59" s="263">
        <v>0</v>
      </c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</row>
    <row r="60" spans="1:30" s="273" customFormat="1" ht="15" customHeight="1" x14ac:dyDescent="0.25">
      <c r="A60" s="266"/>
      <c r="B60" s="267"/>
      <c r="C60" s="260"/>
      <c r="D60" s="260"/>
      <c r="E60" s="260"/>
      <c r="F60" s="268" t="s">
        <v>159</v>
      </c>
      <c r="G60" s="260"/>
      <c r="H60" s="260"/>
      <c r="I60" s="339"/>
      <c r="J60" s="339"/>
      <c r="K60" s="339"/>
      <c r="L60" s="341"/>
      <c r="M60" s="270"/>
      <c r="N60" s="270"/>
      <c r="O60" s="270"/>
      <c r="P60" s="271"/>
      <c r="Q60" s="272"/>
      <c r="R60" s="272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</row>
    <row r="61" spans="1:30" s="273" customFormat="1" ht="15" customHeight="1" x14ac:dyDescent="0.25">
      <c r="A61" s="266"/>
      <c r="B61" s="267"/>
      <c r="C61" s="260"/>
      <c r="D61" s="260"/>
      <c r="E61" s="260"/>
      <c r="F61" s="229" t="s">
        <v>161</v>
      </c>
      <c r="G61" s="260"/>
      <c r="H61" s="260"/>
      <c r="I61" s="339"/>
      <c r="J61" s="339"/>
      <c r="K61" s="339"/>
      <c r="L61" s="341"/>
      <c r="M61" s="270"/>
      <c r="N61" s="270"/>
      <c r="O61" s="270"/>
      <c r="P61" s="271"/>
      <c r="Q61" s="272"/>
      <c r="R61" s="272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</row>
    <row r="62" spans="1:30" s="273" customFormat="1" ht="15" customHeight="1" x14ac:dyDescent="0.25">
      <c r="A62" s="266"/>
      <c r="B62" s="267"/>
      <c r="C62" s="260"/>
      <c r="D62" s="260"/>
      <c r="E62" s="260"/>
      <c r="F62" s="274"/>
      <c r="G62" s="260"/>
      <c r="H62" s="260"/>
      <c r="I62" s="339"/>
      <c r="J62" s="339"/>
      <c r="K62" s="339"/>
      <c r="L62" s="341"/>
      <c r="M62" s="270"/>
      <c r="N62" s="270"/>
      <c r="O62" s="270"/>
      <c r="P62" s="271"/>
      <c r="Q62" s="272"/>
      <c r="R62" s="272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</row>
    <row r="63" spans="1:30" s="281" customFormat="1" ht="15" customHeight="1" x14ac:dyDescent="0.25">
      <c r="A63" s="275"/>
      <c r="B63" s="276"/>
      <c r="C63" s="277"/>
      <c r="D63" s="277"/>
      <c r="E63" s="277"/>
      <c r="F63" s="317" t="s">
        <v>162</v>
      </c>
      <c r="G63" s="288"/>
      <c r="H63" s="277"/>
      <c r="I63" s="339"/>
      <c r="J63" s="339"/>
      <c r="K63" s="339"/>
      <c r="L63" s="341"/>
      <c r="M63" s="278"/>
      <c r="N63" s="278"/>
      <c r="O63" s="278"/>
      <c r="P63" s="279"/>
      <c r="Q63" s="280"/>
      <c r="R63" s="280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</row>
    <row r="64" spans="1:30" s="264" customFormat="1" ht="15" customHeight="1" thickBot="1" x14ac:dyDescent="0.3">
      <c r="A64" s="282"/>
      <c r="B64" s="283"/>
      <c r="C64" s="284"/>
      <c r="D64" s="284"/>
      <c r="E64" s="284"/>
      <c r="F64" s="318"/>
      <c r="G64" s="269"/>
      <c r="H64" s="269"/>
      <c r="I64" s="339"/>
      <c r="J64" s="343"/>
      <c r="K64" s="343"/>
      <c r="L64" s="342"/>
      <c r="M64" s="285"/>
      <c r="N64" s="285"/>
      <c r="O64" s="285"/>
      <c r="P64" s="286"/>
      <c r="Q64" s="287"/>
      <c r="R64" s="287"/>
    </row>
    <row r="65" spans="1:38" ht="13.5" thickBot="1" x14ac:dyDescent="0.3">
      <c r="A65" s="35"/>
      <c r="B65" s="45"/>
      <c r="C65" s="45"/>
      <c r="D65" s="45"/>
      <c r="E65" s="46"/>
      <c r="F65" s="46"/>
      <c r="G65" s="35"/>
      <c r="H65" s="35"/>
      <c r="I65" s="35"/>
      <c r="J65" s="35"/>
      <c r="K65" s="35"/>
      <c r="L65" s="35"/>
      <c r="M65" s="67"/>
      <c r="N65" s="35"/>
      <c r="O65" s="35"/>
      <c r="P65" s="243"/>
      <c r="Q65" s="244"/>
      <c r="R65" s="32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</row>
    <row r="66" spans="1:38" s="34" customFormat="1" ht="16.5" customHeight="1" thickBot="1" x14ac:dyDescent="0.3">
      <c r="A66" s="314" t="s">
        <v>83</v>
      </c>
      <c r="B66" s="314"/>
      <c r="C66" s="314"/>
      <c r="D66" s="314"/>
      <c r="E66" s="314"/>
      <c r="F66" s="314"/>
      <c r="G66" s="314"/>
      <c r="H66" s="314"/>
      <c r="I66" s="314"/>
      <c r="J66" s="96"/>
      <c r="K66" s="96"/>
      <c r="L66" s="43"/>
      <c r="M66" s="80"/>
      <c r="N66" s="51"/>
      <c r="O66" s="51"/>
      <c r="P66" s="71"/>
      <c r="Q66" s="72"/>
      <c r="R66" s="72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6"/>
      <c r="AF66" s="36"/>
      <c r="AG66" s="36"/>
      <c r="AH66" s="36"/>
      <c r="AI66" s="36"/>
      <c r="AJ66" s="36"/>
      <c r="AK66" s="33"/>
    </row>
    <row r="67" spans="1:38" s="27" customFormat="1" ht="24.75" customHeight="1" x14ac:dyDescent="0.25">
      <c r="A67" s="140" t="s">
        <v>38</v>
      </c>
      <c r="B67" s="159"/>
      <c r="C67" s="79" t="s">
        <v>38</v>
      </c>
      <c r="D67" s="81"/>
      <c r="E67" s="82" t="s">
        <v>62</v>
      </c>
      <c r="F67" s="79" t="s">
        <v>87</v>
      </c>
      <c r="G67" s="79"/>
      <c r="H67" s="79" t="s">
        <v>115</v>
      </c>
      <c r="I67" s="311"/>
      <c r="J67" s="308"/>
      <c r="K67" s="308"/>
      <c r="L67" s="120">
        <v>2</v>
      </c>
      <c r="M67" s="129">
        <v>0</v>
      </c>
      <c r="N67" s="102">
        <f>PRODUCT(L67,M67)</f>
        <v>0</v>
      </c>
      <c r="O67" s="124">
        <v>0</v>
      </c>
      <c r="P67" s="124">
        <v>0</v>
      </c>
      <c r="Q67" s="108">
        <f>SUM(N67,O67,P67)</f>
        <v>0</v>
      </c>
      <c r="R67" s="108">
        <f>SUM(O67,P67,Q67)</f>
        <v>0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28"/>
    </row>
    <row r="68" spans="1:38" s="27" customFormat="1" ht="15" customHeight="1" x14ac:dyDescent="0.25">
      <c r="A68" s="156"/>
      <c r="B68" s="141"/>
      <c r="C68" s="57"/>
      <c r="D68" s="57"/>
      <c r="E68" s="57"/>
      <c r="F68" s="57" t="s">
        <v>65</v>
      </c>
      <c r="G68" s="57"/>
      <c r="H68" s="354" t="s">
        <v>152</v>
      </c>
      <c r="I68" s="312"/>
      <c r="J68" s="309"/>
      <c r="K68" s="309"/>
      <c r="L68" s="121"/>
      <c r="M68" s="130"/>
      <c r="N68" s="103"/>
      <c r="O68" s="125"/>
      <c r="P68" s="127"/>
      <c r="Q68" s="109"/>
      <c r="R68" s="109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28"/>
    </row>
    <row r="69" spans="1:38" s="41" customFormat="1" ht="15" customHeight="1" x14ac:dyDescent="0.2">
      <c r="A69" s="156"/>
      <c r="B69" s="141"/>
      <c r="C69" s="57"/>
      <c r="D69" s="57"/>
      <c r="E69" s="57"/>
      <c r="F69" s="92" t="s">
        <v>66</v>
      </c>
      <c r="G69" s="57"/>
      <c r="H69" s="316"/>
      <c r="I69" s="312"/>
      <c r="J69" s="309"/>
      <c r="K69" s="309"/>
      <c r="L69" s="121"/>
      <c r="M69" s="130"/>
      <c r="N69" s="103"/>
      <c r="O69" s="125"/>
      <c r="P69" s="127"/>
      <c r="Q69" s="109"/>
      <c r="R69" s="109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7"/>
    </row>
    <row r="70" spans="1:38" s="41" customFormat="1" ht="15" customHeight="1" x14ac:dyDescent="0.25">
      <c r="A70" s="156"/>
      <c r="B70" s="141"/>
      <c r="C70" s="57"/>
      <c r="D70" s="57"/>
      <c r="E70" s="57"/>
      <c r="F70" s="54" t="s">
        <v>70</v>
      </c>
      <c r="G70" s="57"/>
      <c r="H70" s="132" t="s">
        <v>71</v>
      </c>
      <c r="I70" s="312"/>
      <c r="J70" s="309"/>
      <c r="K70" s="309"/>
      <c r="L70" s="121"/>
      <c r="M70" s="130"/>
      <c r="N70" s="103"/>
      <c r="O70" s="125"/>
      <c r="P70" s="127"/>
      <c r="Q70" s="109"/>
      <c r="R70" s="109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7"/>
    </row>
    <row r="71" spans="1:38" s="26" customFormat="1" ht="37.5" customHeight="1" thickBot="1" x14ac:dyDescent="0.3">
      <c r="A71" s="157"/>
      <c r="B71" s="142"/>
      <c r="C71" s="63"/>
      <c r="D71" s="63"/>
      <c r="E71" s="63"/>
      <c r="F71" s="197" t="s">
        <v>67</v>
      </c>
      <c r="H71" s="63"/>
      <c r="I71" s="313"/>
      <c r="J71" s="310"/>
      <c r="K71" s="310"/>
      <c r="L71" s="134"/>
      <c r="M71" s="131"/>
      <c r="N71" s="104"/>
      <c r="O71" s="126"/>
      <c r="P71" s="128"/>
      <c r="Q71" s="110"/>
      <c r="R71" s="110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25"/>
    </row>
    <row r="72" spans="1:38" s="27" customFormat="1" ht="24.75" customHeight="1" x14ac:dyDescent="0.25">
      <c r="A72" s="140" t="s">
        <v>38</v>
      </c>
      <c r="B72" s="159"/>
      <c r="C72" s="79" t="s">
        <v>38</v>
      </c>
      <c r="D72" s="81"/>
      <c r="E72" s="82" t="s">
        <v>62</v>
      </c>
      <c r="F72" s="79" t="s">
        <v>86</v>
      </c>
      <c r="G72" s="79"/>
      <c r="H72" s="79" t="s">
        <v>114</v>
      </c>
      <c r="I72" s="311"/>
      <c r="J72" s="308"/>
      <c r="K72" s="308"/>
      <c r="L72" s="120">
        <v>2</v>
      </c>
      <c r="M72" s="129">
        <v>0</v>
      </c>
      <c r="N72" s="102">
        <f>PRODUCT(L72,M72)</f>
        <v>0</v>
      </c>
      <c r="O72" s="124">
        <v>0</v>
      </c>
      <c r="P72" s="124">
        <v>0</v>
      </c>
      <c r="Q72" s="108">
        <f>SUM(N72,O72,P72)</f>
        <v>0</v>
      </c>
      <c r="R72" s="108">
        <f>SUM(O72,P72,Q72)</f>
        <v>0</v>
      </c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28"/>
    </row>
    <row r="73" spans="1:38" s="27" customFormat="1" ht="15" customHeight="1" x14ac:dyDescent="0.25">
      <c r="A73" s="156"/>
      <c r="B73" s="141"/>
      <c r="C73" s="57"/>
      <c r="D73" s="57"/>
      <c r="E73" s="57"/>
      <c r="F73" s="57" t="s">
        <v>65</v>
      </c>
      <c r="G73" s="57"/>
      <c r="H73" s="354" t="s">
        <v>153</v>
      </c>
      <c r="I73" s="312"/>
      <c r="J73" s="309"/>
      <c r="K73" s="309"/>
      <c r="L73" s="121"/>
      <c r="M73" s="130"/>
      <c r="N73" s="103"/>
      <c r="O73" s="125"/>
      <c r="P73" s="127"/>
      <c r="Q73" s="109"/>
      <c r="R73" s="109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28"/>
    </row>
    <row r="74" spans="1:38" s="41" customFormat="1" ht="15" customHeight="1" x14ac:dyDescent="0.2">
      <c r="A74" s="156"/>
      <c r="B74" s="141"/>
      <c r="C74" s="57"/>
      <c r="D74" s="57"/>
      <c r="E74" s="57"/>
      <c r="F74" s="92" t="s">
        <v>66</v>
      </c>
      <c r="G74" s="57"/>
      <c r="H74" s="316"/>
      <c r="I74" s="312"/>
      <c r="J74" s="309"/>
      <c r="K74" s="309"/>
      <c r="L74" s="121"/>
      <c r="M74" s="130"/>
      <c r="N74" s="103"/>
      <c r="O74" s="125"/>
      <c r="P74" s="127"/>
      <c r="Q74" s="109"/>
      <c r="R74" s="109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7"/>
    </row>
    <row r="75" spans="1:38" s="41" customFormat="1" ht="15" customHeight="1" x14ac:dyDescent="0.25">
      <c r="A75" s="156"/>
      <c r="B75" s="141"/>
      <c r="C75" s="57"/>
      <c r="D75" s="57"/>
      <c r="E75" s="57"/>
      <c r="F75" s="54" t="s">
        <v>70</v>
      </c>
      <c r="G75" s="57"/>
      <c r="H75" s="132" t="s">
        <v>71</v>
      </c>
      <c r="I75" s="312"/>
      <c r="J75" s="309"/>
      <c r="K75" s="309"/>
      <c r="L75" s="121"/>
      <c r="M75" s="130"/>
      <c r="N75" s="103"/>
      <c r="O75" s="125"/>
      <c r="P75" s="127"/>
      <c r="Q75" s="109"/>
      <c r="R75" s="109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7"/>
    </row>
    <row r="76" spans="1:38" s="26" customFormat="1" ht="37.5" customHeight="1" thickBot="1" x14ac:dyDescent="0.3">
      <c r="A76" s="157"/>
      <c r="B76" s="142"/>
      <c r="C76" s="63"/>
      <c r="D76" s="63"/>
      <c r="E76" s="63"/>
      <c r="F76" s="197" t="s">
        <v>67</v>
      </c>
      <c r="H76" s="63"/>
      <c r="I76" s="313"/>
      <c r="J76" s="310"/>
      <c r="K76" s="310"/>
      <c r="L76" s="134"/>
      <c r="M76" s="131"/>
      <c r="N76" s="104"/>
      <c r="O76" s="126"/>
      <c r="P76" s="128"/>
      <c r="Q76" s="110"/>
      <c r="R76" s="110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25"/>
    </row>
    <row r="77" spans="1:38" s="27" customFormat="1" ht="17.25" customHeight="1" x14ac:dyDescent="0.25">
      <c r="A77" s="139" t="s">
        <v>38</v>
      </c>
      <c r="B77" s="144"/>
      <c r="C77" s="115" t="s">
        <v>84</v>
      </c>
      <c r="D77" s="74"/>
      <c r="E77" s="75" t="s">
        <v>62</v>
      </c>
      <c r="F77" s="79" t="s">
        <v>149</v>
      </c>
      <c r="G77" s="123"/>
      <c r="H77" s="123"/>
      <c r="I77" s="311"/>
      <c r="J77" s="308"/>
      <c r="K77" s="308"/>
      <c r="L77" s="120">
        <v>1</v>
      </c>
      <c r="M77" s="99">
        <v>0</v>
      </c>
      <c r="N77" s="102">
        <f>L77*M77</f>
        <v>0</v>
      </c>
      <c r="O77" s="102">
        <v>0</v>
      </c>
      <c r="P77" s="102">
        <v>0</v>
      </c>
      <c r="Q77" s="108">
        <f>SUM(N77,O77,P77)</f>
        <v>0</v>
      </c>
      <c r="R77" s="108">
        <v>0</v>
      </c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28"/>
    </row>
    <row r="78" spans="1:38" s="27" customFormat="1" ht="25.5" x14ac:dyDescent="0.25">
      <c r="A78" s="156"/>
      <c r="B78" s="144"/>
      <c r="C78" s="115"/>
      <c r="D78" s="74"/>
      <c r="E78" s="75"/>
      <c r="F78" s="123" t="s">
        <v>112</v>
      </c>
      <c r="G78" s="123"/>
      <c r="H78" s="93" t="s">
        <v>154</v>
      </c>
      <c r="I78" s="312"/>
      <c r="J78" s="309"/>
      <c r="K78" s="309"/>
      <c r="L78" s="121"/>
      <c r="M78" s="100"/>
      <c r="N78" s="103"/>
      <c r="O78" s="103"/>
      <c r="P78" s="106"/>
      <c r="Q78" s="109"/>
      <c r="R78" s="109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28"/>
    </row>
    <row r="79" spans="1:38" s="27" customFormat="1" ht="15" customHeight="1" x14ac:dyDescent="0.25">
      <c r="A79" s="156"/>
      <c r="B79" s="141"/>
      <c r="C79" s="57"/>
      <c r="D79" s="57"/>
      <c r="E79" s="57"/>
      <c r="F79" s="57" t="s">
        <v>85</v>
      </c>
      <c r="G79" s="57"/>
      <c r="H79" s="205">
        <v>845</v>
      </c>
      <c r="I79" s="312"/>
      <c r="J79" s="309"/>
      <c r="K79" s="309"/>
      <c r="L79" s="121"/>
      <c r="M79" s="100"/>
      <c r="N79" s="103"/>
      <c r="O79" s="103"/>
      <c r="P79" s="106"/>
      <c r="Q79" s="109"/>
      <c r="R79" s="109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28"/>
    </row>
    <row r="80" spans="1:38" s="27" customFormat="1" ht="15" customHeight="1" x14ac:dyDescent="0.25">
      <c r="A80" s="156"/>
      <c r="B80" s="141"/>
      <c r="C80" s="57"/>
      <c r="D80" s="57"/>
      <c r="E80" s="57"/>
      <c r="F80" s="40" t="s">
        <v>148</v>
      </c>
      <c r="G80" s="57"/>
      <c r="H80" s="205"/>
      <c r="I80" s="312"/>
      <c r="J80" s="309"/>
      <c r="K80" s="309"/>
      <c r="L80" s="121"/>
      <c r="M80" s="100"/>
      <c r="N80" s="103"/>
      <c r="O80" s="103"/>
      <c r="P80" s="106"/>
      <c r="Q80" s="109"/>
      <c r="R80" s="109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28"/>
    </row>
    <row r="81" spans="1:38" s="27" customFormat="1" ht="15" customHeight="1" x14ac:dyDescent="0.25">
      <c r="A81" s="156"/>
      <c r="B81" s="141"/>
      <c r="C81" s="57"/>
      <c r="D81" s="57"/>
      <c r="E81" s="57"/>
      <c r="F81" s="74"/>
      <c r="G81" s="57"/>
      <c r="H81" s="61"/>
      <c r="I81" s="312"/>
      <c r="J81" s="309"/>
      <c r="K81" s="309"/>
      <c r="L81" s="121"/>
      <c r="M81" s="100"/>
      <c r="N81" s="103"/>
      <c r="O81" s="103"/>
      <c r="P81" s="106"/>
      <c r="Q81" s="109"/>
      <c r="R81" s="109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28"/>
    </row>
    <row r="82" spans="1:38" s="26" customFormat="1" ht="27.75" customHeight="1" thickBot="1" x14ac:dyDescent="0.3">
      <c r="A82" s="157"/>
      <c r="B82" s="160"/>
      <c r="C82" s="95"/>
      <c r="D82" s="95"/>
      <c r="E82" s="95"/>
      <c r="F82" s="85" t="s">
        <v>113</v>
      </c>
      <c r="G82" s="95"/>
      <c r="H82" s="95"/>
      <c r="I82" s="313"/>
      <c r="J82" s="310"/>
      <c r="K82" s="310"/>
      <c r="L82" s="134"/>
      <c r="M82" s="101"/>
      <c r="N82" s="104"/>
      <c r="O82" s="104"/>
      <c r="P82" s="107"/>
      <c r="Q82" s="110"/>
      <c r="R82" s="110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42"/>
      <c r="AL82" s="25"/>
    </row>
    <row r="83" spans="1:38" s="27" customFormat="1" ht="24.95" customHeight="1" x14ac:dyDescent="0.25">
      <c r="A83" s="139" t="s">
        <v>38</v>
      </c>
      <c r="B83" s="147" t="s">
        <v>47</v>
      </c>
      <c r="C83" s="123" t="s">
        <v>143</v>
      </c>
      <c r="D83" s="74"/>
      <c r="E83" s="60" t="s">
        <v>72</v>
      </c>
      <c r="F83" s="79" t="s">
        <v>69</v>
      </c>
      <c r="G83" s="115"/>
      <c r="H83" s="123" t="s">
        <v>68</v>
      </c>
      <c r="I83" s="311"/>
      <c r="J83" s="98"/>
      <c r="K83" s="98"/>
      <c r="L83" s="121">
        <v>8</v>
      </c>
      <c r="M83" s="100">
        <v>0</v>
      </c>
      <c r="N83" s="103">
        <f>PRODUCT(L83,M83)</f>
        <v>0</v>
      </c>
      <c r="O83" s="103">
        <v>0</v>
      </c>
      <c r="P83" s="103">
        <v>0</v>
      </c>
      <c r="Q83" s="108">
        <f>SUM(N88,O88,P88)</f>
        <v>0</v>
      </c>
      <c r="R83" s="108">
        <v>0</v>
      </c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28"/>
    </row>
    <row r="84" spans="1:38" s="27" customFormat="1" ht="15" customHeight="1" x14ac:dyDescent="0.25">
      <c r="A84" s="156"/>
      <c r="B84" s="141"/>
      <c r="C84" s="57"/>
      <c r="D84" s="57"/>
      <c r="E84" s="57"/>
      <c r="F84" s="57"/>
      <c r="G84" s="57"/>
      <c r="H84" s="57"/>
      <c r="I84" s="312"/>
      <c r="J84" s="98"/>
      <c r="K84" s="98"/>
      <c r="L84" s="121"/>
      <c r="M84" s="100"/>
      <c r="N84" s="103"/>
      <c r="O84" s="103"/>
      <c r="P84" s="106"/>
      <c r="Q84" s="109"/>
      <c r="R84" s="109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28"/>
    </row>
    <row r="85" spans="1:38" s="27" customFormat="1" ht="25.5" x14ac:dyDescent="0.25">
      <c r="A85" s="156"/>
      <c r="B85" s="141"/>
      <c r="C85" s="57"/>
      <c r="D85" s="57"/>
      <c r="E85" s="57"/>
      <c r="F85" s="199" t="s">
        <v>164</v>
      </c>
      <c r="G85" s="57"/>
      <c r="H85" s="57" t="s">
        <v>165</v>
      </c>
      <c r="I85" s="312"/>
      <c r="J85" s="98"/>
      <c r="K85" s="98"/>
      <c r="L85" s="121"/>
      <c r="M85" s="100"/>
      <c r="N85" s="103"/>
      <c r="O85" s="103"/>
      <c r="P85" s="106"/>
      <c r="Q85" s="109"/>
      <c r="R85" s="109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28"/>
    </row>
    <row r="86" spans="1:38" s="27" customFormat="1" ht="15" customHeight="1" x14ac:dyDescent="0.25">
      <c r="A86" s="156"/>
      <c r="B86" s="141"/>
      <c r="C86" s="57"/>
      <c r="D86" s="57"/>
      <c r="E86" s="57"/>
      <c r="F86" s="57" t="s">
        <v>167</v>
      </c>
      <c r="G86" s="57"/>
      <c r="H86" s="57"/>
      <c r="I86" s="312"/>
      <c r="J86" s="98"/>
      <c r="K86" s="98"/>
      <c r="L86" s="121"/>
      <c r="M86" s="100"/>
      <c r="N86" s="103"/>
      <c r="O86" s="103"/>
      <c r="P86" s="106"/>
      <c r="Q86" s="109"/>
      <c r="R86" s="109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28"/>
    </row>
    <row r="87" spans="1:38" s="26" customFormat="1" ht="20.25" customHeight="1" thickBot="1" x14ac:dyDescent="0.3">
      <c r="A87" s="157"/>
      <c r="B87" s="142"/>
      <c r="C87" s="63"/>
      <c r="D87" s="63"/>
      <c r="E87" s="63"/>
      <c r="F87" s="210" t="s">
        <v>168</v>
      </c>
      <c r="G87" s="63"/>
      <c r="H87" s="63"/>
      <c r="I87" s="313"/>
      <c r="J87" s="94"/>
      <c r="K87" s="94"/>
      <c r="L87" s="134"/>
      <c r="M87" s="101"/>
      <c r="N87" s="104"/>
      <c r="O87" s="104"/>
      <c r="P87" s="107"/>
      <c r="Q87" s="110"/>
      <c r="R87" s="110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42"/>
      <c r="AL87" s="25"/>
    </row>
    <row r="88" spans="1:38" s="27" customFormat="1" ht="15" customHeight="1" x14ac:dyDescent="0.25">
      <c r="A88" s="139" t="s">
        <v>38</v>
      </c>
      <c r="B88" s="147"/>
      <c r="C88" s="123" t="s">
        <v>37</v>
      </c>
      <c r="D88" s="74"/>
      <c r="E88" s="60" t="s">
        <v>133</v>
      </c>
      <c r="F88" s="115" t="s">
        <v>118</v>
      </c>
      <c r="G88" s="115"/>
      <c r="H88" s="115" t="s">
        <v>169</v>
      </c>
      <c r="I88" s="332"/>
      <c r="J88" s="98"/>
      <c r="K88" s="98"/>
      <c r="L88" s="120">
        <v>1</v>
      </c>
      <c r="M88" s="99">
        <v>0</v>
      </c>
      <c r="N88" s="102">
        <f>PRODUCT(L88,M88)</f>
        <v>0</v>
      </c>
      <c r="O88" s="102">
        <v>0</v>
      </c>
      <c r="P88" s="102">
        <v>0</v>
      </c>
      <c r="Q88" s="168">
        <f>SUM(N94,O94,P94)</f>
        <v>0</v>
      </c>
      <c r="R88" s="168">
        <v>0</v>
      </c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28"/>
    </row>
    <row r="89" spans="1:38" s="31" customFormat="1" ht="15" customHeight="1" x14ac:dyDescent="0.25">
      <c r="A89" s="156"/>
      <c r="B89" s="147"/>
      <c r="C89" s="123"/>
      <c r="D89" s="188"/>
      <c r="E89" s="189"/>
      <c r="F89" s="115" t="s">
        <v>116</v>
      </c>
      <c r="G89" s="115"/>
      <c r="H89" s="122"/>
      <c r="I89" s="333"/>
      <c r="J89" s="98"/>
      <c r="K89" s="98"/>
      <c r="L89" s="121"/>
      <c r="M89" s="100"/>
      <c r="N89" s="103"/>
      <c r="O89" s="103"/>
      <c r="P89" s="106"/>
      <c r="Q89" s="223"/>
      <c r="R89" s="223"/>
    </row>
    <row r="90" spans="1:38" s="31" customFormat="1" ht="15" customHeight="1" x14ac:dyDescent="0.25">
      <c r="A90" s="156"/>
      <c r="B90" s="147"/>
      <c r="C90" s="123"/>
      <c r="D90" s="188"/>
      <c r="E90" s="189"/>
      <c r="F90" s="115" t="s">
        <v>166</v>
      </c>
      <c r="G90" s="115"/>
      <c r="H90" s="123" t="s">
        <v>155</v>
      </c>
      <c r="I90" s="333"/>
      <c r="J90" s="98"/>
      <c r="K90" s="98"/>
      <c r="L90" s="121"/>
      <c r="M90" s="100"/>
      <c r="N90" s="103"/>
      <c r="O90" s="103"/>
      <c r="P90" s="106"/>
      <c r="Q90" s="224"/>
      <c r="R90" s="224"/>
    </row>
    <row r="91" spans="1:38" s="31" customFormat="1" ht="15" customHeight="1" x14ac:dyDescent="0.25">
      <c r="A91" s="156"/>
      <c r="B91" s="147"/>
      <c r="C91" s="123"/>
      <c r="D91" s="188"/>
      <c r="E91" s="189"/>
      <c r="F91" s="212" t="s">
        <v>117</v>
      </c>
      <c r="G91" s="190"/>
      <c r="H91" s="212"/>
      <c r="I91" s="333"/>
      <c r="J91" s="98"/>
      <c r="K91" s="98"/>
      <c r="L91" s="121"/>
      <c r="M91" s="100"/>
      <c r="N91" s="103"/>
      <c r="O91" s="103"/>
      <c r="P91" s="106"/>
      <c r="Q91" s="224"/>
      <c r="R91" s="224"/>
    </row>
    <row r="92" spans="1:38" s="31" customFormat="1" ht="15" customHeight="1" x14ac:dyDescent="0.25">
      <c r="A92" s="156"/>
      <c r="B92" s="144"/>
      <c r="C92" s="60"/>
      <c r="D92" s="60"/>
      <c r="E92" s="60"/>
      <c r="F92" s="246"/>
      <c r="G92" s="27"/>
      <c r="H92" s="60"/>
      <c r="I92" s="333"/>
      <c r="J92" s="98"/>
      <c r="K92" s="98"/>
      <c r="L92" s="121"/>
      <c r="M92" s="100"/>
      <c r="N92" s="103"/>
      <c r="O92" s="103"/>
      <c r="P92" s="106"/>
      <c r="Q92" s="224"/>
      <c r="R92" s="224"/>
    </row>
    <row r="93" spans="1:38" s="31" customFormat="1" ht="15" customHeight="1" thickBot="1" x14ac:dyDescent="0.3">
      <c r="A93" s="158"/>
      <c r="B93" s="152"/>
      <c r="C93" s="62"/>
      <c r="D93" s="62"/>
      <c r="E93" s="62"/>
      <c r="F93" s="209" t="s">
        <v>150</v>
      </c>
      <c r="G93" s="60"/>
      <c r="H93" s="62"/>
      <c r="I93" s="334"/>
      <c r="J93" s="94"/>
      <c r="K93" s="94"/>
      <c r="L93" s="134"/>
      <c r="M93" s="101"/>
      <c r="N93" s="104"/>
      <c r="O93" s="104"/>
      <c r="P93" s="107"/>
      <c r="Q93" s="224"/>
      <c r="R93" s="224"/>
    </row>
    <row r="94" spans="1:38" s="31" customFormat="1" ht="15" customHeight="1" x14ac:dyDescent="0.25">
      <c r="A94" s="162"/>
      <c r="B94" s="163"/>
      <c r="C94" s="164" t="s">
        <v>52</v>
      </c>
      <c r="D94" s="165"/>
      <c r="E94" s="164" t="s">
        <v>62</v>
      </c>
      <c r="F94" s="76" t="s">
        <v>119</v>
      </c>
      <c r="G94" s="166"/>
      <c r="H94" s="164"/>
      <c r="I94" s="116"/>
      <c r="J94" s="116"/>
      <c r="K94" s="116"/>
      <c r="L94" s="220">
        <v>8</v>
      </c>
      <c r="M94" s="99">
        <v>0</v>
      </c>
      <c r="N94" s="102">
        <f>PRODUCT(L94,M94)</f>
        <v>0</v>
      </c>
      <c r="O94" s="102">
        <v>0</v>
      </c>
      <c r="P94" s="102">
        <v>0</v>
      </c>
      <c r="Q94" s="168">
        <f>SUM(N99,O99,P99)</f>
        <v>0</v>
      </c>
      <c r="R94" s="168">
        <v>0</v>
      </c>
      <c r="S94" s="32"/>
    </row>
    <row r="95" spans="1:38" s="31" customFormat="1" ht="15" customHeight="1" x14ac:dyDescent="0.25">
      <c r="A95" s="154"/>
      <c r="B95" s="141"/>
      <c r="C95" s="57"/>
      <c r="D95" s="57"/>
      <c r="E95" s="57"/>
      <c r="F95" s="54" t="s">
        <v>120</v>
      </c>
      <c r="G95" s="29"/>
      <c r="H95" s="57"/>
      <c r="I95" s="98"/>
      <c r="J95" s="98"/>
      <c r="K95" s="98"/>
      <c r="L95" s="112"/>
      <c r="M95" s="221"/>
      <c r="N95" s="221"/>
      <c r="O95" s="221"/>
      <c r="P95" s="221"/>
      <c r="Q95" s="224"/>
      <c r="R95" s="224"/>
    </row>
    <row r="96" spans="1:38" s="31" customFormat="1" ht="15" customHeight="1" x14ac:dyDescent="0.25">
      <c r="A96" s="154"/>
      <c r="B96" s="141"/>
      <c r="C96" s="57"/>
      <c r="D96" s="57"/>
      <c r="E96" s="57"/>
      <c r="F96" s="29"/>
      <c r="G96" s="29"/>
      <c r="H96" s="219" t="s">
        <v>152</v>
      </c>
      <c r="I96" s="98"/>
      <c r="J96" s="98"/>
      <c r="K96" s="98"/>
      <c r="L96" s="112"/>
      <c r="M96" s="221"/>
      <c r="N96" s="221"/>
      <c r="O96" s="221"/>
      <c r="P96" s="221"/>
      <c r="Q96" s="224"/>
      <c r="R96" s="224"/>
    </row>
    <row r="97" spans="1:34" s="31" customFormat="1" ht="15" customHeight="1" x14ac:dyDescent="0.25">
      <c r="A97" s="154"/>
      <c r="B97" s="141"/>
      <c r="C97" s="57"/>
      <c r="D97" s="57"/>
      <c r="E97" s="57"/>
      <c r="F97" s="29" t="s">
        <v>53</v>
      </c>
      <c r="G97" s="29"/>
      <c r="H97" s="257" t="s">
        <v>158</v>
      </c>
      <c r="I97" s="98"/>
      <c r="J97" s="98"/>
      <c r="K97" s="98"/>
      <c r="L97" s="112"/>
      <c r="M97" s="221"/>
      <c r="N97" s="221"/>
      <c r="O97" s="221"/>
      <c r="P97" s="221"/>
      <c r="Q97" s="224"/>
      <c r="R97" s="224"/>
    </row>
    <row r="98" spans="1:34" s="31" customFormat="1" ht="15" customHeight="1" x14ac:dyDescent="0.25">
      <c r="A98" s="154"/>
      <c r="B98" s="141"/>
      <c r="C98" s="57"/>
      <c r="D98" s="57"/>
      <c r="E98" s="57"/>
      <c r="F98" s="29" t="s">
        <v>54</v>
      </c>
      <c r="G98" s="29"/>
      <c r="H98" s="57"/>
      <c r="I98" s="98"/>
      <c r="J98" s="98"/>
      <c r="K98" s="98"/>
      <c r="L98" s="112"/>
      <c r="M98" s="221"/>
      <c r="N98" s="221"/>
      <c r="O98" s="221"/>
      <c r="P98" s="221"/>
      <c r="Q98" s="224"/>
      <c r="R98" s="224"/>
    </row>
    <row r="99" spans="1:34" s="31" customFormat="1" ht="15" customHeight="1" x14ac:dyDescent="0.25">
      <c r="A99" s="154"/>
      <c r="B99" s="141"/>
      <c r="C99" s="57"/>
      <c r="D99" s="57"/>
      <c r="E99" s="57"/>
      <c r="F99" s="57" t="s">
        <v>57</v>
      </c>
      <c r="G99" s="57" t="s">
        <v>58</v>
      </c>
      <c r="H99" s="57"/>
      <c r="I99" s="98"/>
      <c r="J99" s="98"/>
      <c r="K99" s="98"/>
      <c r="L99" s="112"/>
      <c r="M99" s="221"/>
      <c r="N99" s="221"/>
      <c r="O99" s="221"/>
      <c r="P99" s="221"/>
      <c r="Q99" s="224"/>
      <c r="R99" s="224"/>
    </row>
    <row r="100" spans="1:34" s="31" customFormat="1" ht="29.1" customHeight="1" thickBot="1" x14ac:dyDescent="0.3">
      <c r="A100" s="154"/>
      <c r="B100" s="141"/>
      <c r="C100" s="57"/>
      <c r="D100" s="57"/>
      <c r="E100" s="57"/>
      <c r="F100" s="197" t="s">
        <v>151</v>
      </c>
      <c r="H100" s="57"/>
      <c r="I100" s="98"/>
      <c r="J100" s="94"/>
      <c r="K100" s="94"/>
      <c r="L100" s="112"/>
      <c r="M100" s="222"/>
      <c r="N100" s="222"/>
      <c r="O100" s="222"/>
      <c r="P100" s="222"/>
      <c r="Q100" s="224"/>
      <c r="R100" s="224"/>
    </row>
    <row r="101" spans="1:34" s="31" customFormat="1" ht="15" customHeight="1" x14ac:dyDescent="0.25">
      <c r="A101" s="162"/>
      <c r="B101" s="163"/>
      <c r="C101" s="315" t="s">
        <v>132</v>
      </c>
      <c r="D101" s="165"/>
      <c r="E101" s="164" t="s">
        <v>41</v>
      </c>
      <c r="F101" s="166" t="s">
        <v>127</v>
      </c>
      <c r="G101" s="166"/>
      <c r="H101" s="164"/>
      <c r="I101" s="308"/>
      <c r="J101" s="98"/>
      <c r="K101" s="98"/>
      <c r="L101" s="220">
        <v>6</v>
      </c>
      <c r="M101" s="167">
        <v>0</v>
      </c>
      <c r="N101" s="167">
        <f>PRODUCT(L101,M101)</f>
        <v>0</v>
      </c>
      <c r="O101" s="167">
        <v>0</v>
      </c>
      <c r="P101" s="249">
        <v>0</v>
      </c>
      <c r="Q101" s="250">
        <f>SUM(N110,O110,P110)</f>
        <v>0</v>
      </c>
      <c r="R101" s="250">
        <v>0</v>
      </c>
      <c r="S101" s="32"/>
    </row>
    <row r="102" spans="1:34" s="31" customFormat="1" ht="33" customHeight="1" x14ac:dyDescent="0.25">
      <c r="A102" s="154"/>
      <c r="B102" s="141"/>
      <c r="C102" s="316"/>
      <c r="D102" s="57"/>
      <c r="E102" s="57"/>
      <c r="F102" s="29" t="s">
        <v>129</v>
      </c>
      <c r="G102" s="29"/>
      <c r="H102" s="57"/>
      <c r="I102" s="309"/>
      <c r="J102" s="98"/>
      <c r="K102" s="98"/>
      <c r="L102" s="112"/>
      <c r="M102" s="221"/>
      <c r="N102" s="221"/>
      <c r="O102" s="221"/>
      <c r="P102" s="247"/>
      <c r="Q102" s="302"/>
      <c r="R102" s="302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</row>
    <row r="103" spans="1:34" s="31" customFormat="1" ht="15" customHeight="1" x14ac:dyDescent="0.25">
      <c r="A103" s="154"/>
      <c r="B103" s="141"/>
      <c r="C103" s="57"/>
      <c r="D103" s="57"/>
      <c r="E103" s="57"/>
      <c r="F103" s="214" t="s">
        <v>128</v>
      </c>
      <c r="G103" s="29"/>
      <c r="H103" s="57"/>
      <c r="I103" s="309"/>
      <c r="J103" s="98"/>
      <c r="K103" s="98"/>
      <c r="L103" s="112"/>
      <c r="M103" s="221"/>
      <c r="N103" s="221"/>
      <c r="O103" s="221"/>
      <c r="P103" s="221"/>
      <c r="Q103" s="303"/>
      <c r="R103" s="30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</row>
    <row r="104" spans="1:34" s="226" customFormat="1" ht="15" customHeight="1" x14ac:dyDescent="0.25">
      <c r="A104" s="154"/>
      <c r="B104" s="141"/>
      <c r="C104" s="57"/>
      <c r="D104" s="57"/>
      <c r="E104" s="57"/>
      <c r="F104" s="29" t="s">
        <v>130</v>
      </c>
      <c r="G104" s="29"/>
      <c r="H104" s="57" t="s">
        <v>157</v>
      </c>
      <c r="I104" s="309"/>
      <c r="J104" s="98"/>
      <c r="K104" s="98"/>
      <c r="L104" s="112"/>
      <c r="M104" s="221"/>
      <c r="N104" s="221"/>
      <c r="O104" s="221"/>
      <c r="P104" s="221"/>
      <c r="Q104" s="303"/>
      <c r="R104" s="303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</row>
    <row r="105" spans="1:34" s="233" customFormat="1" ht="15" customHeight="1" x14ac:dyDescent="0.25">
      <c r="A105" s="154"/>
      <c r="B105" s="141"/>
      <c r="C105" s="57"/>
      <c r="D105" s="57"/>
      <c r="E105" s="57"/>
      <c r="F105" s="29"/>
      <c r="G105" s="29"/>
      <c r="H105" s="57"/>
      <c r="I105" s="309"/>
      <c r="J105" s="98"/>
      <c r="K105" s="98"/>
      <c r="L105" s="112"/>
      <c r="M105" s="221"/>
      <c r="N105" s="221"/>
      <c r="O105" s="221"/>
      <c r="P105" s="221"/>
      <c r="Q105" s="303"/>
      <c r="R105" s="30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</row>
    <row r="106" spans="1:34" s="233" customFormat="1" ht="15" customHeight="1" x14ac:dyDescent="0.25">
      <c r="A106" s="154"/>
      <c r="B106" s="141"/>
      <c r="C106" s="57"/>
      <c r="D106" s="57"/>
      <c r="E106" s="57"/>
      <c r="F106" s="29" t="s">
        <v>131</v>
      </c>
      <c r="G106" s="29"/>
      <c r="H106" s="57"/>
      <c r="I106" s="309"/>
      <c r="J106" s="98"/>
      <c r="K106" s="98"/>
      <c r="L106" s="112"/>
      <c r="M106" s="221"/>
      <c r="N106" s="221"/>
      <c r="O106" s="221"/>
      <c r="P106" s="247"/>
      <c r="Q106" s="303"/>
      <c r="R106" s="303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</row>
    <row r="107" spans="1:34" s="237" customFormat="1" ht="15" customHeight="1" thickBot="1" x14ac:dyDescent="0.3">
      <c r="A107" s="154"/>
      <c r="B107" s="141"/>
      <c r="C107" s="57"/>
      <c r="D107" s="57"/>
      <c r="E107" s="57"/>
      <c r="F107" s="57" t="s">
        <v>57</v>
      </c>
      <c r="G107" s="57" t="s">
        <v>58</v>
      </c>
      <c r="H107" s="57" t="s">
        <v>156</v>
      </c>
      <c r="I107" s="309"/>
      <c r="J107" s="98"/>
      <c r="K107" s="98"/>
      <c r="L107" s="112"/>
      <c r="M107" s="221"/>
      <c r="N107" s="221"/>
      <c r="O107" s="221"/>
      <c r="P107" s="247"/>
      <c r="Q107" s="303"/>
      <c r="R107" s="30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</row>
    <row r="108" spans="1:34" ht="34.5" customHeight="1" thickBot="1" x14ac:dyDescent="0.3">
      <c r="A108" s="155"/>
      <c r="B108" s="161"/>
      <c r="C108" s="94"/>
      <c r="D108" s="94"/>
      <c r="E108" s="94"/>
      <c r="F108" s="215" t="s">
        <v>126</v>
      </c>
      <c r="G108" s="94"/>
      <c r="H108" s="94"/>
      <c r="I108" s="310"/>
      <c r="J108" s="94"/>
      <c r="K108" s="94"/>
      <c r="L108" s="113"/>
      <c r="M108" s="222"/>
      <c r="N108" s="222"/>
      <c r="O108" s="222"/>
      <c r="P108" s="248"/>
      <c r="Q108" s="304"/>
      <c r="R108" s="30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</row>
    <row r="109" spans="1:34" ht="15" customHeight="1" thickBot="1" x14ac:dyDescent="0.3">
      <c r="A109" s="153"/>
      <c r="B109" s="356" t="s">
        <v>144</v>
      </c>
      <c r="C109" s="355"/>
      <c r="D109" s="355"/>
      <c r="E109" s="355"/>
      <c r="F109" s="355"/>
      <c r="G109" s="355"/>
      <c r="H109" s="355"/>
      <c r="I109" s="355"/>
      <c r="J109" s="355"/>
      <c r="K109" s="239"/>
      <c r="L109" s="239"/>
      <c r="M109" s="239"/>
      <c r="N109" s="239"/>
      <c r="O109" s="239"/>
      <c r="P109" s="239"/>
      <c r="Q109" s="211"/>
      <c r="R109" s="21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</row>
    <row r="110" spans="1:34" ht="15" customHeight="1" x14ac:dyDescent="0.25">
      <c r="A110" s="230"/>
      <c r="B110" s="225"/>
      <c r="C110" s="225" t="s">
        <v>37</v>
      </c>
      <c r="D110" s="225"/>
      <c r="E110" s="225" t="s">
        <v>133</v>
      </c>
      <c r="F110" s="238" t="s">
        <v>163</v>
      </c>
      <c r="G110" s="225"/>
      <c r="H110" s="241" t="s">
        <v>147</v>
      </c>
      <c r="I110" s="357"/>
      <c r="J110" s="225"/>
      <c r="K110" s="225"/>
      <c r="L110" s="359">
        <v>1</v>
      </c>
      <c r="M110" s="167">
        <v>0</v>
      </c>
      <c r="N110" s="167">
        <f>PRODUCT(L110,M110)</f>
        <v>0</v>
      </c>
      <c r="O110" s="167">
        <v>0</v>
      </c>
      <c r="P110" s="249">
        <v>0</v>
      </c>
      <c r="Q110" s="251">
        <f>SUM(N110:P110)</f>
        <v>0</v>
      </c>
      <c r="R110" s="251">
        <v>0</v>
      </c>
      <c r="S110" s="64"/>
    </row>
    <row r="111" spans="1:34" ht="17.45" customHeight="1" x14ac:dyDescent="0.25">
      <c r="A111" s="231"/>
      <c r="B111" s="227"/>
      <c r="C111" s="227"/>
      <c r="D111" s="227"/>
      <c r="E111" s="227"/>
      <c r="F111" s="240" t="s">
        <v>146</v>
      </c>
      <c r="G111" s="227"/>
      <c r="H111" s="227"/>
      <c r="I111" s="357"/>
      <c r="J111" s="227"/>
      <c r="K111" s="227"/>
      <c r="L111" s="360"/>
      <c r="M111" s="362"/>
      <c r="N111" s="362"/>
      <c r="O111" s="362"/>
      <c r="P111" s="362"/>
      <c r="Q111" s="181"/>
      <c r="R111" s="181"/>
    </row>
    <row r="112" spans="1:34" ht="15.75" x14ac:dyDescent="0.25">
      <c r="A112" s="231"/>
      <c r="B112" s="227"/>
      <c r="C112" s="227"/>
      <c r="D112" s="227"/>
      <c r="E112" s="227"/>
      <c r="F112" s="232"/>
      <c r="G112" s="227"/>
      <c r="H112" s="227"/>
      <c r="I112" s="357"/>
      <c r="J112" s="227"/>
      <c r="K112" s="227"/>
      <c r="L112" s="360"/>
      <c r="M112" s="363"/>
      <c r="N112" s="363"/>
      <c r="O112" s="363"/>
      <c r="P112" s="365"/>
      <c r="Q112" s="252"/>
      <c r="R112" s="252"/>
    </row>
    <row r="113" spans="1:18" ht="45.75" thickBot="1" x14ac:dyDescent="0.3">
      <c r="A113" s="234"/>
      <c r="B113" s="235"/>
      <c r="C113" s="236"/>
      <c r="D113" s="236"/>
      <c r="E113" s="236"/>
      <c r="F113" s="242" t="s">
        <v>145</v>
      </c>
      <c r="G113" s="235"/>
      <c r="H113" s="235"/>
      <c r="I113" s="358"/>
      <c r="J113" s="235"/>
      <c r="K113" s="235"/>
      <c r="L113" s="361"/>
      <c r="M113" s="364"/>
      <c r="N113" s="364"/>
      <c r="O113" s="364"/>
      <c r="P113" s="366"/>
      <c r="Q113" s="253"/>
      <c r="R113" s="253"/>
    </row>
    <row r="114" spans="1:18" ht="13.5" thickBot="1" x14ac:dyDescent="0.3">
      <c r="A114" s="175"/>
      <c r="B114" s="355" t="s">
        <v>56</v>
      </c>
      <c r="C114" s="355"/>
      <c r="D114" s="355"/>
      <c r="E114" s="355"/>
      <c r="F114" s="355"/>
      <c r="G114" s="355"/>
      <c r="H114" s="355"/>
      <c r="I114" s="355"/>
      <c r="J114" s="355"/>
      <c r="K114" s="254"/>
      <c r="L114" s="254"/>
      <c r="M114" s="255"/>
      <c r="N114" s="255"/>
      <c r="O114" s="254"/>
      <c r="P114" s="256"/>
      <c r="R114" s="2"/>
    </row>
    <row r="115" spans="1:18" ht="15.75" x14ac:dyDescent="0.25">
      <c r="A115" s="172"/>
      <c r="B115" s="346"/>
      <c r="C115" s="347"/>
      <c r="D115" s="347"/>
      <c r="E115" s="347"/>
      <c r="F115" s="169"/>
      <c r="G115" s="169"/>
      <c r="H115" s="169"/>
      <c r="I115" s="169"/>
      <c r="J115" s="352"/>
      <c r="K115" s="352"/>
      <c r="L115" s="169"/>
      <c r="M115" s="176"/>
      <c r="N115" s="177"/>
      <c r="O115" s="177"/>
      <c r="P115" s="178"/>
      <c r="R115" s="2"/>
    </row>
    <row r="116" spans="1:18" ht="15.75" x14ac:dyDescent="0.25">
      <c r="A116" s="172"/>
      <c r="B116" s="348"/>
      <c r="C116" s="349"/>
      <c r="D116" s="349"/>
      <c r="E116" s="349"/>
      <c r="F116" s="40"/>
      <c r="G116" s="40"/>
      <c r="H116" s="40"/>
      <c r="I116" s="40"/>
      <c r="J116" s="353"/>
      <c r="K116" s="353"/>
      <c r="L116" s="40"/>
      <c r="M116" s="179"/>
      <c r="N116" s="187"/>
      <c r="O116" s="187"/>
      <c r="P116" s="180"/>
      <c r="R116" s="2"/>
    </row>
    <row r="117" spans="1:18" ht="16.5" thickBot="1" x14ac:dyDescent="0.3">
      <c r="A117" s="182"/>
      <c r="B117" s="350"/>
      <c r="C117" s="351"/>
      <c r="D117" s="351"/>
      <c r="E117" s="351"/>
      <c r="F117" s="39"/>
      <c r="G117" s="39"/>
      <c r="H117" s="39"/>
      <c r="I117" s="39"/>
      <c r="J117" s="183"/>
      <c r="K117" s="183"/>
      <c r="L117" s="39"/>
      <c r="M117" s="184"/>
      <c r="N117" s="185"/>
      <c r="O117" s="185"/>
      <c r="P117" s="186"/>
      <c r="R117" s="2"/>
    </row>
    <row r="118" spans="1:18" x14ac:dyDescent="0.25">
      <c r="M118" s="40"/>
      <c r="N118" s="2"/>
      <c r="O118" s="2"/>
      <c r="P118" s="44"/>
      <c r="R118" s="2"/>
    </row>
    <row r="119" spans="1:18" ht="15.75" x14ac:dyDescent="0.25">
      <c r="K119" s="174" t="s">
        <v>23</v>
      </c>
      <c r="M119" s="40"/>
      <c r="N119" s="2"/>
      <c r="O119" s="2"/>
      <c r="P119" s="44"/>
      <c r="R119" s="2"/>
    </row>
  </sheetData>
  <mergeCells count="85">
    <mergeCell ref="L110:L113"/>
    <mergeCell ref="Q102:Q108"/>
    <mergeCell ref="M111:M113"/>
    <mergeCell ref="N111:N113"/>
    <mergeCell ref="O111:O113"/>
    <mergeCell ref="P111:P113"/>
    <mergeCell ref="B115:E117"/>
    <mergeCell ref="J115:K115"/>
    <mergeCell ref="J116:K116"/>
    <mergeCell ref="I88:I93"/>
    <mergeCell ref="I67:I71"/>
    <mergeCell ref="H68:H69"/>
    <mergeCell ref="I83:I87"/>
    <mergeCell ref="B114:J114"/>
    <mergeCell ref="B109:J109"/>
    <mergeCell ref="I110:I113"/>
    <mergeCell ref="J67:J71"/>
    <mergeCell ref="I72:I76"/>
    <mergeCell ref="H73:H74"/>
    <mergeCell ref="K67:K71"/>
    <mergeCell ref="O6:P6"/>
    <mergeCell ref="O7:P7"/>
    <mergeCell ref="M7:N7"/>
    <mergeCell ref="O5:P5"/>
    <mergeCell ref="I53:I58"/>
    <mergeCell ref="I30:I35"/>
    <mergeCell ref="I36:I41"/>
    <mergeCell ref="B43:L43"/>
    <mergeCell ref="A5:D5"/>
    <mergeCell ref="A6:D6"/>
    <mergeCell ref="A7:D7"/>
    <mergeCell ref="E7:F7"/>
    <mergeCell ref="J5:N5"/>
    <mergeCell ref="E5:F5"/>
    <mergeCell ref="E6:F6"/>
    <mergeCell ref="M6:N6"/>
    <mergeCell ref="A1:S1"/>
    <mergeCell ref="O3:P3"/>
    <mergeCell ref="Q3:S3"/>
    <mergeCell ref="J4:N4"/>
    <mergeCell ref="M3:N3"/>
    <mergeCell ref="E3:F3"/>
    <mergeCell ref="E4:F4"/>
    <mergeCell ref="A3:D3"/>
    <mergeCell ref="A4:D4"/>
    <mergeCell ref="N13:Q13"/>
    <mergeCell ref="B13:L13"/>
    <mergeCell ref="I44:I47"/>
    <mergeCell ref="P49:P52"/>
    <mergeCell ref="Q49:Q52"/>
    <mergeCell ref="O45:O47"/>
    <mergeCell ref="P45:P47"/>
    <mergeCell ref="Q45:Q47"/>
    <mergeCell ref="O49:O52"/>
    <mergeCell ref="I48:I52"/>
    <mergeCell ref="I14:I20"/>
    <mergeCell ref="M45:M47"/>
    <mergeCell ref="N45:N47"/>
    <mergeCell ref="I21:I29"/>
    <mergeCell ref="C101:C102"/>
    <mergeCell ref="M49:M52"/>
    <mergeCell ref="N49:N52"/>
    <mergeCell ref="J77:J82"/>
    <mergeCell ref="M54:M58"/>
    <mergeCell ref="N54:N58"/>
    <mergeCell ref="J72:J76"/>
    <mergeCell ref="K72:K76"/>
    <mergeCell ref="F63:F64"/>
    <mergeCell ref="I101:I108"/>
    <mergeCell ref="I59:I64"/>
    <mergeCell ref="L59:L64"/>
    <mergeCell ref="J59:J64"/>
    <mergeCell ref="K59:K64"/>
    <mergeCell ref="J53:J58"/>
    <mergeCell ref="K53:K58"/>
    <mergeCell ref="I77:I82"/>
    <mergeCell ref="K77:K82"/>
    <mergeCell ref="A66:I66"/>
    <mergeCell ref="R45:R47"/>
    <mergeCell ref="R49:R52"/>
    <mergeCell ref="R54:R58"/>
    <mergeCell ref="R102:R108"/>
    <mergeCell ref="O54:O58"/>
    <mergeCell ref="P54:P58"/>
    <mergeCell ref="Q54:Q58"/>
  </mergeCells>
  <hyperlinks>
    <hyperlink ref="F71" r:id="rId1" display="https://bernhardtdesign.com/furniture/canelle-2/" xr:uid="{5486102D-16E2-4DE6-8669-4798655F8607}"/>
    <hyperlink ref="F76" r:id="rId2" display="https://bernhardtdesign.com/furniture/canelle-2/" xr:uid="{659A07A4-8C8E-4CF2-969B-BEC715F471DC}"/>
    <hyperlink ref="F20" r:id="rId3" display="https://www.zurifurniture.com/office/kennedy-desk-with-return-black-oak" xr:uid="{45C4BF1E-F764-4BEB-9503-7BCF3951B035}"/>
    <hyperlink ref="G53" r:id="rId4" display="https://catalog.ofs.com/ofs/page/meeting-room-conference-tops-rectangular-tops/configure/OME/CT1-7236-1G" xr:uid="{84763533-9B18-4522-8E34-41EE05E7C640}"/>
    <hyperlink ref="F113" r:id="rId5" xr:uid="{72568A5F-9AD4-4B7D-B799-5BF3387E86E5}"/>
    <hyperlink ref="F100" r:id="rId6" xr:uid="{42BAA8AE-CFA0-4FA8-AB9B-97C260B38120}"/>
  </hyperlinks>
  <pageMargins left="0.7" right="0.7" top="0.75" bottom="0.75" header="0.3" footer="0.3"/>
  <pageSetup scale="51" orientation="landscape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C5B7A-2073-44B8-9DF7-0F1B1A023D73}">
  <sheetPr>
    <tabColor theme="8" tint="0.79998168889431442"/>
  </sheetPr>
  <dimension ref="A2:X9"/>
  <sheetViews>
    <sheetView zoomScale="90" zoomScaleNormal="90" workbookViewId="0">
      <selection activeCell="F7" sqref="F7"/>
    </sheetView>
  </sheetViews>
  <sheetFormatPr defaultColWidth="8.5703125" defaultRowHeight="15" x14ac:dyDescent="0.25"/>
  <cols>
    <col min="1" max="1" width="9.42578125" style="8" customWidth="1"/>
    <col min="2" max="2" width="15.42578125" style="8" bestFit="1" customWidth="1"/>
    <col min="3" max="6" width="15.5703125" style="8" customWidth="1"/>
    <col min="7" max="7" width="15.42578125" style="8" customWidth="1"/>
    <col min="8" max="8" width="7.42578125" style="8" bestFit="1" customWidth="1"/>
    <col min="9" max="10" width="11.42578125" style="8" hidden="1" customWidth="1"/>
    <col min="11" max="11" width="12.5703125" style="8" customWidth="1"/>
    <col min="12" max="12" width="11.42578125" style="8" customWidth="1"/>
    <col min="13" max="13" width="13.5703125" style="8" bestFit="1" customWidth="1"/>
    <col min="14" max="14" width="14.5703125" style="8" customWidth="1"/>
    <col min="15" max="15" width="19.42578125" style="8" customWidth="1"/>
    <col min="16" max="16384" width="8.5703125" style="8"/>
  </cols>
  <sheetData>
    <row r="2" spans="1:24" s="12" customFormat="1" ht="75" x14ac:dyDescent="0.25">
      <c r="A2" s="9" t="s">
        <v>7</v>
      </c>
      <c r="B2" s="9" t="s">
        <v>12</v>
      </c>
      <c r="C2" s="9" t="s">
        <v>13</v>
      </c>
      <c r="D2" s="9" t="s">
        <v>14</v>
      </c>
      <c r="E2" s="9" t="s">
        <v>15</v>
      </c>
      <c r="F2" s="9" t="s">
        <v>5</v>
      </c>
      <c r="G2" s="9" t="s">
        <v>4</v>
      </c>
      <c r="H2" s="10" t="s">
        <v>0</v>
      </c>
      <c r="I2" s="11" t="s">
        <v>8</v>
      </c>
      <c r="J2" s="11" t="s">
        <v>9</v>
      </c>
      <c r="K2" s="15" t="s">
        <v>1</v>
      </c>
      <c r="L2" s="15" t="s">
        <v>11</v>
      </c>
      <c r="M2" s="15" t="s">
        <v>10</v>
      </c>
      <c r="N2" s="15" t="s">
        <v>3</v>
      </c>
      <c r="O2" s="15" t="s">
        <v>2</v>
      </c>
      <c r="P2" s="8"/>
      <c r="Q2" s="8"/>
      <c r="R2" s="8"/>
      <c r="S2" s="8"/>
      <c r="T2" s="8"/>
      <c r="U2" s="8"/>
      <c r="V2" s="8"/>
      <c r="W2" s="8"/>
      <c r="X2" s="8"/>
    </row>
    <row r="3" spans="1:24" x14ac:dyDescent="0.25">
      <c r="A3" s="8" t="s">
        <v>24</v>
      </c>
      <c r="B3" s="8" t="s">
        <v>26</v>
      </c>
      <c r="C3" s="8" t="s">
        <v>25</v>
      </c>
      <c r="D3" s="8" t="s">
        <v>21</v>
      </c>
      <c r="E3" s="8" t="s">
        <v>21</v>
      </c>
      <c r="F3" s="8" t="s">
        <v>31</v>
      </c>
      <c r="H3" s="8">
        <v>2</v>
      </c>
      <c r="J3" s="13"/>
      <c r="K3" s="14">
        <v>0</v>
      </c>
      <c r="L3" s="14">
        <f>PRODUCT(H3:K3)</f>
        <v>0</v>
      </c>
      <c r="M3" s="14"/>
      <c r="N3" s="14"/>
      <c r="O3" s="14">
        <f>SUM(L3:N3)</f>
        <v>0</v>
      </c>
    </row>
    <row r="4" spans="1:24" x14ac:dyDescent="0.25">
      <c r="F4" s="24" t="s">
        <v>32</v>
      </c>
    </row>
    <row r="5" spans="1:24" x14ac:dyDescent="0.25">
      <c r="A5" s="8" t="s">
        <v>27</v>
      </c>
      <c r="B5" s="8" t="s">
        <v>20</v>
      </c>
      <c r="C5" s="8" t="s">
        <v>25</v>
      </c>
      <c r="D5" s="8" t="s">
        <v>21</v>
      </c>
      <c r="E5" s="8" t="s">
        <v>21</v>
      </c>
      <c r="F5" s="8" t="s">
        <v>31</v>
      </c>
      <c r="H5" s="8">
        <v>1</v>
      </c>
      <c r="K5" s="13">
        <v>0</v>
      </c>
      <c r="L5" s="14">
        <f>PRODUCT(H5:K5)</f>
        <v>0</v>
      </c>
      <c r="M5" s="13"/>
      <c r="N5" s="13"/>
      <c r="O5" s="14">
        <f>SUM(L5:N5)</f>
        <v>0</v>
      </c>
    </row>
    <row r="6" spans="1:24" x14ac:dyDescent="0.25">
      <c r="F6" s="24" t="s">
        <v>32</v>
      </c>
    </row>
    <row r="7" spans="1:24" ht="15.75" thickBot="1" x14ac:dyDescent="0.3">
      <c r="K7" s="18"/>
      <c r="L7" s="18"/>
      <c r="M7" s="18"/>
      <c r="N7" s="18"/>
      <c r="O7" s="18"/>
    </row>
    <row r="8" spans="1:24" ht="19.5" thickBot="1" x14ac:dyDescent="0.3">
      <c r="A8" s="6"/>
      <c r="B8" s="7"/>
      <c r="C8" s="23" t="s">
        <v>6</v>
      </c>
      <c r="D8" s="17"/>
      <c r="J8" s="16"/>
      <c r="K8" s="20"/>
      <c r="L8" s="21">
        <f>SUM(L3,L5)</f>
        <v>0</v>
      </c>
      <c r="M8" s="21">
        <f t="shared" ref="M8:O8" si="0">SUM(M3,M5)</f>
        <v>0</v>
      </c>
      <c r="N8" s="21">
        <f t="shared" si="0"/>
        <v>0</v>
      </c>
      <c r="O8" s="22">
        <f t="shared" si="0"/>
        <v>0</v>
      </c>
      <c r="P8" s="17"/>
    </row>
    <row r="9" spans="1:24" x14ac:dyDescent="0.25">
      <c r="K9" s="19"/>
      <c r="L9" s="19"/>
      <c r="M9" s="19"/>
      <c r="N9" s="19"/>
      <c r="O9" s="19"/>
    </row>
  </sheetData>
  <pageMargins left="0.7" right="0.7" top="0.75" bottom="0.75" header="0.3" footer="0.3"/>
  <pageSetup orientation="portrait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87f373a-5bf1-4413-be42-4fcb7df16b98" xsi:nil="true"/>
    <lcf76f155ced4ddcb4097134ff3c332f xmlns="b9651226-7a44-4217-b7e5-b8f5b9e531f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1F8D612755EC4B830F9F1536874CD3" ma:contentTypeVersion="9" ma:contentTypeDescription="Create a new document." ma:contentTypeScope="" ma:versionID="a9fbfbdbc9f984453a22000113e60568">
  <xsd:schema xmlns:xsd="http://www.w3.org/2001/XMLSchema" xmlns:xs="http://www.w3.org/2001/XMLSchema" xmlns:p="http://schemas.microsoft.com/office/2006/metadata/properties" xmlns:ns2="b9651226-7a44-4217-b7e5-b8f5b9e531f2" xmlns:ns3="487f373a-5bf1-4413-be42-4fcb7df16b98" targetNamespace="http://schemas.microsoft.com/office/2006/metadata/properties" ma:root="true" ma:fieldsID="9792e8f9fa4cc479bb69cc90326f035c" ns2:_="" ns3:_="">
    <xsd:import namespace="b9651226-7a44-4217-b7e5-b8f5b9e531f2"/>
    <xsd:import namespace="487f373a-5bf1-4413-be42-4fcb7df16b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51226-7a44-4217-b7e5-b8f5b9e531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b2accc5a-4804-4b8e-a6c9-6403b3173e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f373a-5bf1-4413-be42-4fcb7df16b9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c9b64b4-c3f8-49d4-b4ca-8465fa052554}" ma:internalName="TaxCatchAll" ma:showField="CatchAllData" ma:web="71aa67eb-c748-4ea3-86a0-f5936a266d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63FD51-69A6-43A3-A89C-8879D44D570B}">
  <ds:schemaRefs>
    <ds:schemaRef ds:uri="http://schemas.microsoft.com/office/2006/metadata/properties"/>
    <ds:schemaRef ds:uri="http://schemas.microsoft.com/office/infopath/2007/PartnerControls"/>
    <ds:schemaRef ds:uri="487f373a-5bf1-4413-be42-4fcb7df16b98"/>
    <ds:schemaRef ds:uri="b9651226-7a44-4217-b7e5-b8f5b9e531f2"/>
  </ds:schemaRefs>
</ds:datastoreItem>
</file>

<file path=customXml/itemProps2.xml><?xml version="1.0" encoding="utf-8"?>
<ds:datastoreItem xmlns:ds="http://schemas.openxmlformats.org/officeDocument/2006/customXml" ds:itemID="{42E8256A-D149-42A9-85B1-1B7E0743AD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388DDD-9857-4EE6-A963-D7BB5D1A98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651226-7a44-4217-b7e5-b8f5b9e531f2"/>
    <ds:schemaRef ds:uri="487f373a-5bf1-4413-be42-4fcb7df16b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FURNITURE BID Info</vt:lpstr>
      <vt:lpstr>FABRIC-FRAME</vt:lpstr>
      <vt:lpstr>'FURNITURE BID Info'!Print_Area</vt:lpstr>
      <vt:lpstr>'FURNITURE BID Info'!Print_Titles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Bob Kelley</cp:lastModifiedBy>
  <cp:lastPrinted>2021-09-17T17:21:03Z</cp:lastPrinted>
  <dcterms:created xsi:type="dcterms:W3CDTF">2018-03-06T19:43:51Z</dcterms:created>
  <dcterms:modified xsi:type="dcterms:W3CDTF">2023-08-30T19:29:50Z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0x010100381F8D612755EC4B830F9F1536874CD3</vt:lpwstr>
  </property>
  <property fmtid="{D5CDD505-2E9C-101B-9397-08002B2CF9AE}" pid="3" name="MediaServiceImageTags">
    <vt:lpwstr/>
  </property>
</Properties>
</file>